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firstSheet="1" activeTab="1"/>
  </bookViews>
  <sheets>
    <sheet name="ерте жас тобы" sheetId="1" r:id="rId1"/>
    <sheet name="ересек топ" sheetId="4" r:id="rId2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4" l="1"/>
  <c r="C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I48" i="4" l="1"/>
  <c r="H48" i="4" s="1"/>
  <c r="E62" i="4"/>
  <c r="D62" i="4" s="1"/>
  <c r="G49" i="4"/>
  <c r="F49" i="4" s="1"/>
  <c r="E63" i="4"/>
  <c r="D63" i="4" s="1"/>
  <c r="M57" i="4"/>
  <c r="L57" i="4" s="1"/>
  <c r="K59" i="4"/>
  <c r="J59" i="4" s="1"/>
  <c r="I57" i="4"/>
  <c r="H57" i="4" s="1"/>
  <c r="G59" i="4"/>
  <c r="F59" i="4" s="1"/>
  <c r="E57" i="4"/>
  <c r="D57" i="4" s="1"/>
  <c r="E54" i="4"/>
  <c r="D54" i="4" s="1"/>
  <c r="G50" i="4"/>
  <c r="F50" i="4" s="1"/>
  <c r="E48" i="4"/>
  <c r="D48" i="4" s="1"/>
  <c r="E45" i="4"/>
  <c r="D45" i="4" s="1"/>
  <c r="G58" i="4"/>
  <c r="F58" i="4" s="1"/>
  <c r="E53" i="4"/>
  <c r="D53" i="4" s="1"/>
  <c r="E44" i="4"/>
  <c r="D44" i="4" s="1"/>
  <c r="M58" i="4"/>
  <c r="L58" i="4" s="1"/>
  <c r="I58" i="4"/>
  <c r="H58" i="4" s="1"/>
  <c r="E58" i="4"/>
  <c r="D58" i="4" s="1"/>
  <c r="I49" i="4"/>
  <c r="H49" i="4" s="1"/>
  <c r="E49" i="4"/>
  <c r="D49" i="4" s="1"/>
  <c r="K58" i="4"/>
  <c r="J58" i="4" s="1"/>
  <c r="E61" i="4"/>
  <c r="D61" i="4" s="1"/>
  <c r="M59" i="4"/>
  <c r="L59" i="4" s="1"/>
  <c r="K57" i="4"/>
  <c r="J57" i="4" s="1"/>
  <c r="I59" i="4"/>
  <c r="H59" i="4" s="1"/>
  <c r="G57" i="4"/>
  <c r="F57" i="4" s="1"/>
  <c r="E59" i="4"/>
  <c r="D59" i="4" s="1"/>
  <c r="E52" i="4"/>
  <c r="D52" i="4" s="1"/>
  <c r="I50" i="4"/>
  <c r="H50" i="4" s="1"/>
  <c r="G48" i="4"/>
  <c r="F48" i="4" s="1"/>
  <c r="E50" i="4"/>
  <c r="D50" i="4" s="1"/>
  <c r="E43" i="4"/>
  <c r="D43" i="4" s="1"/>
  <c r="F40" i="1"/>
  <c r="F41" i="1" s="1"/>
  <c r="G40" i="1"/>
  <c r="G41" i="1"/>
  <c r="H40" i="1"/>
  <c r="H41" i="1" s="1"/>
  <c r="DO40" i="1"/>
  <c r="DO41" i="1"/>
  <c r="DN40" i="1"/>
  <c r="DN41" i="1" s="1"/>
  <c r="DM40" i="1"/>
  <c r="DM41" i="1"/>
  <c r="DL40" i="1"/>
  <c r="DL41" i="1" s="1"/>
  <c r="DK40" i="1"/>
  <c r="DK41" i="1"/>
  <c r="DJ40" i="1"/>
  <c r="DJ41" i="1" s="1"/>
  <c r="DI40" i="1"/>
  <c r="DI41" i="1"/>
  <c r="DH40" i="1"/>
  <c r="DH41" i="1" s="1"/>
  <c r="DG40" i="1"/>
  <c r="DG41" i="1"/>
  <c r="DF40" i="1"/>
  <c r="DF41" i="1" s="1"/>
  <c r="DE40" i="1"/>
  <c r="DE41" i="1"/>
  <c r="DD40" i="1"/>
  <c r="DD41" i="1" s="1"/>
  <c r="E62" i="1" s="1"/>
  <c r="DC40" i="1"/>
  <c r="DC41" i="1"/>
  <c r="DB40" i="1"/>
  <c r="DB41" i="1" s="1"/>
  <c r="E63" i="1" s="1"/>
  <c r="D63" i="1" s="1"/>
  <c r="DA40" i="1"/>
  <c r="DA41" i="1"/>
  <c r="CZ40" i="1"/>
  <c r="CZ41" i="1" s="1"/>
  <c r="CY40" i="1"/>
  <c r="CY41" i="1"/>
  <c r="CX40" i="1"/>
  <c r="CX41" i="1" s="1"/>
  <c r="CW40" i="1"/>
  <c r="CW41" i="1"/>
  <c r="CV40" i="1"/>
  <c r="CV41" i="1" s="1"/>
  <c r="CU40" i="1"/>
  <c r="CU41" i="1"/>
  <c r="CT40" i="1"/>
  <c r="CT41" i="1" s="1"/>
  <c r="CS40" i="1"/>
  <c r="CS41" i="1"/>
  <c r="CR40" i="1"/>
  <c r="CR41" i="1" s="1"/>
  <c r="CQ40" i="1"/>
  <c r="CQ41" i="1"/>
  <c r="CP40" i="1"/>
  <c r="CP41" i="1" s="1"/>
  <c r="CO40" i="1"/>
  <c r="CO41" i="1"/>
  <c r="CN40" i="1"/>
  <c r="CN41" i="1" s="1"/>
  <c r="G60" i="1" s="1"/>
  <c r="F60" i="1" s="1"/>
  <c r="CM40" i="1"/>
  <c r="CM41" i="1"/>
  <c r="CL40" i="1"/>
  <c r="CL41" i="1" s="1"/>
  <c r="G58" i="1" s="1"/>
  <c r="CK40" i="1"/>
  <c r="CK41" i="1"/>
  <c r="CJ40" i="1"/>
  <c r="CJ41" i="1" s="1"/>
  <c r="CI40" i="1"/>
  <c r="CI41" i="1"/>
  <c r="CH40" i="1"/>
  <c r="CH41" i="1" s="1"/>
  <c r="CG40" i="1"/>
  <c r="CG41" i="1"/>
  <c r="CF40" i="1"/>
  <c r="CF41" i="1" s="1"/>
  <c r="CE40" i="1"/>
  <c r="CE41" i="1"/>
  <c r="CD40" i="1"/>
  <c r="CD41" i="1" s="1"/>
  <c r="CC40" i="1"/>
  <c r="CC41" i="1"/>
  <c r="CB40" i="1"/>
  <c r="CB41" i="1" s="1"/>
  <c r="CA40" i="1"/>
  <c r="CA41" i="1"/>
  <c r="BZ40" i="1"/>
  <c r="BZ41" i="1" s="1"/>
  <c r="BY40" i="1"/>
  <c r="BY41" i="1"/>
  <c r="E60" i="1" s="1"/>
  <c r="D60" i="1" s="1"/>
  <c r="BX40" i="1"/>
  <c r="BX41" i="1" s="1"/>
  <c r="E59" i="1" s="1"/>
  <c r="D59" i="1" s="1"/>
  <c r="BW40" i="1"/>
  <c r="BW41" i="1"/>
  <c r="BV40" i="1"/>
  <c r="BV41" i="1" s="1"/>
  <c r="BU40" i="1"/>
  <c r="BU41" i="1"/>
  <c r="BT40" i="1"/>
  <c r="BT41" i="1" s="1"/>
  <c r="BS40" i="1"/>
  <c r="BS41" i="1"/>
  <c r="BR40" i="1"/>
  <c r="BR41" i="1" s="1"/>
  <c r="BQ40" i="1"/>
  <c r="BQ41" i="1"/>
  <c r="BP40" i="1"/>
  <c r="BP41" i="1" s="1"/>
  <c r="BO40" i="1"/>
  <c r="BO41" i="1"/>
  <c r="BN40" i="1"/>
  <c r="BN41" i="1" s="1"/>
  <c r="BM40" i="1"/>
  <c r="BM41" i="1"/>
  <c r="BL40" i="1"/>
  <c r="BL41" i="1" s="1"/>
  <c r="BK40" i="1"/>
  <c r="BK41" i="1"/>
  <c r="BJ40" i="1"/>
  <c r="BJ41" i="1" s="1"/>
  <c r="BI40" i="1"/>
  <c r="BI41" i="1"/>
  <c r="E54" i="1" s="1"/>
  <c r="D54" i="1" s="1"/>
  <c r="BH40" i="1"/>
  <c r="BH41" i="1" s="1"/>
  <c r="E53" i="1" s="1"/>
  <c r="BG40" i="1"/>
  <c r="BG41" i="1"/>
  <c r="BF40" i="1"/>
  <c r="BF41" i="1" s="1"/>
  <c r="BE40" i="1"/>
  <c r="BE41" i="1"/>
  <c r="BD40" i="1"/>
  <c r="BD41" i="1" s="1"/>
  <c r="BC40" i="1"/>
  <c r="BC41" i="1"/>
  <c r="BB40" i="1"/>
  <c r="BB41" i="1" s="1"/>
  <c r="BA40" i="1"/>
  <c r="BA41" i="1"/>
  <c r="AZ40" i="1"/>
  <c r="AZ41" i="1" s="1"/>
  <c r="AY40" i="1"/>
  <c r="AY41" i="1"/>
  <c r="AX40" i="1"/>
  <c r="AX41" i="1" s="1"/>
  <c r="AW40" i="1"/>
  <c r="AW41" i="1"/>
  <c r="AV40" i="1"/>
  <c r="AV41" i="1" s="1"/>
  <c r="AU40" i="1"/>
  <c r="AU41" i="1"/>
  <c r="G51" i="1" s="1"/>
  <c r="F51" i="1" s="1"/>
  <c r="AT40" i="1"/>
  <c r="AT41" i="1" s="1"/>
  <c r="AS40" i="1"/>
  <c r="AS41" i="1"/>
  <c r="G49" i="1" s="1"/>
  <c r="AR40" i="1"/>
  <c r="AR41" i="1" s="1"/>
  <c r="AQ40" i="1"/>
  <c r="AQ41" i="1"/>
  <c r="AP40" i="1"/>
  <c r="AP41" i="1" s="1"/>
  <c r="AO40" i="1"/>
  <c r="AO41" i="1"/>
  <c r="AN40" i="1"/>
  <c r="AN41" i="1" s="1"/>
  <c r="AM40" i="1"/>
  <c r="AM41" i="1"/>
  <c r="AL40" i="1"/>
  <c r="AL41" i="1" s="1"/>
  <c r="AK40" i="1"/>
  <c r="AK41" i="1"/>
  <c r="AJ40" i="1"/>
  <c r="AJ41" i="1" s="1"/>
  <c r="AI40" i="1"/>
  <c r="AI41" i="1"/>
  <c r="AH40" i="1"/>
  <c r="AH41" i="1" s="1"/>
  <c r="AG40" i="1"/>
  <c r="AG41" i="1"/>
  <c r="AF40" i="1"/>
  <c r="AF41" i="1" s="1"/>
  <c r="AE40" i="1"/>
  <c r="AE41" i="1"/>
  <c r="AD40" i="1"/>
  <c r="AD41" i="1" s="1"/>
  <c r="AC40" i="1"/>
  <c r="AC41" i="1"/>
  <c r="AB40" i="1"/>
  <c r="AB41" i="1" s="1"/>
  <c r="AA40" i="1"/>
  <c r="AA41" i="1"/>
  <c r="Z40" i="1"/>
  <c r="Z41" i="1" s="1"/>
  <c r="Y40" i="1"/>
  <c r="Y41" i="1"/>
  <c r="X40" i="1"/>
  <c r="X41" i="1" s="1"/>
  <c r="W40" i="1"/>
  <c r="W41" i="1"/>
  <c r="V40" i="1"/>
  <c r="V41" i="1" s="1"/>
  <c r="U40" i="1"/>
  <c r="U41" i="1"/>
  <c r="T40" i="1"/>
  <c r="T41" i="1" s="1"/>
  <c r="S40" i="1"/>
  <c r="S41" i="1"/>
  <c r="R40" i="1"/>
  <c r="R41" i="1" s="1"/>
  <c r="Q40" i="1"/>
  <c r="Q41" i="1"/>
  <c r="P40" i="1"/>
  <c r="P41" i="1" s="1"/>
  <c r="O40" i="1"/>
  <c r="O41" i="1"/>
  <c r="N40" i="1"/>
  <c r="N41" i="1" s="1"/>
  <c r="M40" i="1"/>
  <c r="M41" i="1"/>
  <c r="L40" i="1"/>
  <c r="L41" i="1" s="1"/>
  <c r="K40" i="1"/>
  <c r="K41" i="1"/>
  <c r="J40" i="1"/>
  <c r="J41" i="1" s="1"/>
  <c r="E45" i="1" s="1"/>
  <c r="D45" i="1" s="1"/>
  <c r="I40" i="1"/>
  <c r="I41" i="1"/>
  <c r="E40" i="1"/>
  <c r="E41" i="1" s="1"/>
  <c r="D40" i="1"/>
  <c r="D41" i="1"/>
  <c r="C40" i="1"/>
  <c r="C41" i="1" s="1"/>
  <c r="D53" i="1" l="1"/>
  <c r="D62" i="1"/>
  <c r="E51" i="1"/>
  <c r="D51" i="1" s="1"/>
  <c r="F49" i="1"/>
  <c r="F52" i="1" s="1"/>
  <c r="F58" i="1"/>
  <c r="E46" i="1"/>
  <c r="D46" i="1" s="1"/>
  <c r="E49" i="1"/>
  <c r="E58" i="1"/>
  <c r="G59" i="1"/>
  <c r="F59" i="1" s="1"/>
  <c r="E64" i="1"/>
  <c r="D64" i="1" s="1"/>
  <c r="E44" i="1"/>
  <c r="E50" i="1"/>
  <c r="D50" i="1" s="1"/>
  <c r="G50" i="1"/>
  <c r="F50" i="1" s="1"/>
  <c r="E55" i="1"/>
  <c r="D55" i="1" s="1"/>
  <c r="O49" i="4"/>
  <c r="O58" i="4"/>
  <c r="D60" i="4"/>
  <c r="N57" i="4"/>
  <c r="P50" i="4"/>
  <c r="P59" i="4"/>
  <c r="D51" i="4"/>
  <c r="N48" i="4"/>
  <c r="N52" i="4"/>
  <c r="N43" i="4"/>
  <c r="E46" i="4"/>
  <c r="E55" i="4"/>
  <c r="K60" i="4"/>
  <c r="J60" i="4"/>
  <c r="P45" i="4"/>
  <c r="P54" i="4"/>
  <c r="O62" i="4"/>
  <c r="H51" i="4"/>
  <c r="I51" i="4"/>
  <c r="H60" i="4"/>
  <c r="I60" i="4"/>
  <c r="G51" i="4"/>
  <c r="F51" i="4"/>
  <c r="G60" i="4"/>
  <c r="F60" i="4"/>
  <c r="D64" i="4"/>
  <c r="N61" i="4"/>
  <c r="E64" i="4"/>
  <c r="O53" i="4"/>
  <c r="P63" i="4"/>
  <c r="O44" i="4"/>
  <c r="E51" i="4"/>
  <c r="E60" i="4"/>
  <c r="L60" i="4"/>
  <c r="M60" i="4"/>
  <c r="D56" i="1" l="1"/>
  <c r="F61" i="1"/>
  <c r="E56" i="1"/>
  <c r="D58" i="1"/>
  <c r="D61" i="1" s="1"/>
  <c r="E61" i="1"/>
  <c r="G61" i="1"/>
  <c r="E65" i="1"/>
  <c r="D44" i="1"/>
  <c r="D47" i="1" s="1"/>
  <c r="E47" i="1"/>
  <c r="E52" i="1"/>
  <c r="D49" i="1"/>
  <c r="D52" i="1" s="1"/>
  <c r="G52" i="1"/>
  <c r="D65" i="1"/>
  <c r="V62" i="4"/>
  <c r="R62" i="4"/>
  <c r="V49" i="4"/>
  <c r="R49" i="4"/>
  <c r="R59" i="4"/>
  <c r="V59" i="4"/>
  <c r="V58" i="4"/>
  <c r="R58" i="4"/>
  <c r="R53" i="4"/>
  <c r="V53" i="4"/>
  <c r="V52" i="4"/>
  <c r="R52" i="4"/>
  <c r="V44" i="4"/>
  <c r="R44" i="4"/>
  <c r="V45" i="4"/>
  <c r="R45" i="4"/>
  <c r="V50" i="4"/>
  <c r="R50" i="4"/>
  <c r="R63" i="4"/>
  <c r="V63" i="4"/>
  <c r="V43" i="4"/>
  <c r="R43" i="4"/>
  <c r="R61" i="4"/>
  <c r="V61" i="4"/>
  <c r="V54" i="4"/>
  <c r="R54" i="4"/>
  <c r="R48" i="4"/>
  <c r="V48" i="4"/>
  <c r="V57" i="4"/>
  <c r="R57" i="4"/>
  <c r="P67" i="4"/>
  <c r="D46" i="4"/>
  <c r="N65" i="4"/>
  <c r="R65" i="4" s="1"/>
  <c r="O66" i="4"/>
  <c r="R66" i="4" s="1"/>
  <c r="D55" i="4"/>
  <c r="R69" i="4" l="1"/>
</calcChain>
</file>

<file path=xl/sharedStrings.xml><?xml version="1.0" encoding="utf-8"?>
<sst xmlns="http://schemas.openxmlformats.org/spreadsheetml/2006/main" count="751" uniqueCount="588">
  <si>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</si>
  <si>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</si>
  <si>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</si>
  <si>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</si>
  <si>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</si>
  <si>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</si>
  <si>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</si>
  <si>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</si>
  <si>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</si>
  <si>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</si>
  <si>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</si>
  <si>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</si>
  <si>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</si>
  <si>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</si>
  <si>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</si>
  <si>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</si>
  <si>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</si>
  <si>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</si>
  <si>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</si>
  <si>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</si>
  <si>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</si>
  <si>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</si>
  <si>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</si>
  <si>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</si>
  <si>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</si>
  <si>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</si>
  <si>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</si>
  <si>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</si>
  <si>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</si>
  <si>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</si>
  <si>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</si>
  <si>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</si>
  <si>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</si>
  <si>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</si>
  <si>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</si>
  <si>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</si>
  <si>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</si>
  <si>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</si>
  <si>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</si>
  <si>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</si>
  <si>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</si>
  <si>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</si>
  <si>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</si>
  <si>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</si>
  <si>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</si>
  <si>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</si>
  <si>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</si>
  <si>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</si>
  <si>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</si>
  <si>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</si>
  <si>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</si>
  <si>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</si>
  <si>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</si>
  <si>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</si>
  <si>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</si>
  <si>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</si>
  <si>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</si>
  <si>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</si>
  <si>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</si>
  <si>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</si>
  <si>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</si>
  <si>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</si>
  <si>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</si>
  <si>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</si>
  <si>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</si>
  <si>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</si>
  <si>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</si>
  <si>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</si>
  <si>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</si>
  <si>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</si>
  <si>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</si>
  <si>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</si>
  <si>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</si>
  <si>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</si>
  <si>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</si>
  <si>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</si>
  <si>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</si>
  <si>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</si>
  <si>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</si>
  <si>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</si>
  <si>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</si>
  <si>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</si>
  <si>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</si>
  <si>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</si>
  <si>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</si>
  <si>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</si>
  <si>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</si>
  <si>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</si>
  <si>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</si>
  <si>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</si>
  <si>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</si>
  <si>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</si>
  <si>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</si>
  <si>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</si>
  <si>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</si>
  <si>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</si>
  <si>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</si>
  <si>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</si>
  <si>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</si>
  <si>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</si>
  <si>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</si>
  <si>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</si>
  <si>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</si>
  <si>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</si>
  <si>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</si>
  <si>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</si>
  <si>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</si>
  <si>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</si>
  <si>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</si>
  <si>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</si>
  <si>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</si>
  <si>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</si>
  <si>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</si>
  <si>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</si>
  <si>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</si>
  <si>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</si>
  <si>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</si>
  <si>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</si>
  <si>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</si>
  <si>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</si>
  <si>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</si>
  <si>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</si>
  <si>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</si>
  <si>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</si>
  <si>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</si>
  <si>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</si>
  <si>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</si>
  <si>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</si>
  <si>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</si>
  <si>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</si>
  <si>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</si>
  <si>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</si>
  <si>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</si>
  <si>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</si>
  <si>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</si>
  <si>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</si>
  <si>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</si>
  <si>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</si>
  <si>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</si>
  <si>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</si>
  <si>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</si>
  <si>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</si>
  <si>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</si>
  <si>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</si>
  <si>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</si>
  <si>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</si>
  <si>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</si>
  <si>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</si>
  <si>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қолданады</t>
  </si>
  <si>
    <t>анық айта алмайды</t>
  </si>
  <si>
    <t xml:space="preserve"> айтады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</si>
  <si>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</si>
  <si>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</si>
  <si>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</si>
  <si>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</si>
  <si>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</si>
  <si>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</si>
  <si>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</si>
  <si>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</si>
  <si>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</si>
  <si>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</si>
  <si>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</si>
  <si>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</si>
  <si>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</si>
  <si>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</si>
  <si>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</si>
  <si>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</si>
  <si>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орналастыруға тырысады</t>
  </si>
  <si>
    <t>орналастырады және желімдейді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</si>
  <si>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</si>
  <si>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</si>
  <si>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</si>
  <si>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</si>
  <si>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</si>
  <si>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</si>
  <si>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</si>
  <si>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</si>
  <si>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</si>
  <si>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</si>
  <si>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</si>
  <si>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</si>
  <si>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</si>
  <si>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</si>
  <si>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</si>
  <si>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</si>
  <si>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</si>
  <si>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</si>
  <si>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</si>
  <si>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</si>
  <si>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</si>
  <si>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</si>
  <si>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</si>
  <si>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</si>
  <si>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</si>
  <si>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</si>
  <si>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</si>
  <si>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</si>
  <si>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</si>
  <si>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</si>
  <si>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</si>
  <si>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</si>
  <si>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</si>
  <si>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</si>
  <si>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</si>
  <si>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</si>
  <si>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</si>
  <si>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</si>
  <si>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</si>
  <si>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</si>
  <si>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</si>
  <si>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</si>
  <si>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</si>
  <si>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</si>
  <si>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</si>
  <si>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</si>
  <si>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</si>
  <si>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</si>
  <si>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</si>
  <si>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</si>
  <si>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</si>
  <si>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</si>
  <si>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</si>
  <si>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</si>
  <si>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</si>
  <si>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</si>
  <si>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</si>
  <si>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</si>
  <si>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</si>
  <si>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</si>
  <si>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</si>
  <si>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</si>
  <si>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</si>
  <si>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</si>
  <si>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</si>
  <si>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</si>
  <si>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</si>
  <si>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</si>
  <si>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</si>
  <si>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</si>
  <si>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</si>
  <si>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</si>
  <si>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</si>
  <si>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</si>
  <si>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</si>
  <si>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</si>
  <si>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</si>
  <si>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</si>
  <si>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</si>
  <si>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</si>
  <si>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</si>
  <si>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</si>
  <si>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</si>
  <si>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</si>
  <si>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</si>
  <si>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</si>
  <si>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</si>
  <si>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</si>
  <si>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</si>
  <si>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</si>
  <si>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</si>
  <si>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</si>
  <si>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</si>
  <si>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</si>
  <si>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</si>
  <si>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</si>
  <si>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</si>
  <si>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</si>
  <si>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</si>
  <si>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</si>
  <si>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</si>
  <si>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</si>
  <si>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</si>
  <si>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</si>
  <si>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</si>
  <si>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</si>
  <si>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</si>
  <si>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</si>
  <si>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</si>
  <si>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</si>
  <si>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</si>
  <si>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</si>
  <si>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</si>
  <si>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</si>
  <si>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</si>
  <si>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</si>
  <si>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</si>
  <si>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</si>
  <si>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</si>
  <si>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</si>
  <si>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</si>
  <si>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</si>
  <si>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</si>
  <si>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</si>
  <si>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</si>
  <si>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</si>
  <si>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</si>
  <si>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</si>
  <si>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</si>
  <si>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</si>
  <si>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</si>
  <si>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</si>
  <si>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</si>
  <si>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</si>
  <si>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</si>
  <si>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</si>
  <si>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</si>
  <si>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</si>
  <si>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</si>
  <si>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</si>
  <si>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</si>
  <si>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</si>
  <si>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</si>
  <si>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</si>
  <si>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</si>
  <si>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</si>
  <si>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</si>
  <si>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</si>
  <si>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</si>
  <si>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</si>
  <si>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</si>
  <si>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</si>
  <si>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</si>
  <si>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</si>
  <si>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</si>
  <si>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</si>
  <si>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</si>
  <si>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</si>
  <si>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</si>
  <si>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</si>
  <si>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</si>
  <si>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</si>
  <si>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</si>
  <si>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</si>
  <si>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</si>
  <si>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</si>
  <si>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</si>
  <si>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</si>
  <si>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</si>
  <si>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</si>
  <si>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</si>
  <si>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</si>
  <si>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</si>
  <si>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</si>
  <si>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</si>
  <si>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</si>
  <si>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</si>
  <si>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</si>
  <si>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</si>
  <si>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</si>
  <si>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</si>
  <si>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</si>
  <si>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</si>
  <si>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</si>
  <si>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</si>
  <si>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</si>
  <si>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</si>
  <si>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</si>
  <si>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</si>
  <si>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</si>
  <si>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</si>
  <si>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</si>
  <si>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</si>
  <si>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</si>
  <si>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</si>
  <si>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</si>
  <si>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</si>
  <si>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</si>
  <si>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</si>
  <si>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</si>
  <si>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</si>
  <si>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</si>
  <si>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</si>
  <si>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</si>
  <si>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</si>
  <si>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</si>
  <si>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</si>
  <si>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</si>
  <si>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</si>
  <si>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</si>
  <si>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</si>
  <si>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</si>
  <si>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</si>
  <si>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</si>
  <si>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</si>
  <si>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</si>
  <si>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</si>
  <si>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</si>
  <si>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</si>
  <si>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</si>
  <si>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</si>
  <si>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</si>
  <si>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</si>
  <si>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</si>
  <si>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</si>
  <si>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</si>
  <si>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</si>
  <si>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</si>
  <si>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</si>
  <si>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</si>
  <si>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</si>
  <si>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</si>
  <si>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</si>
  <si>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</si>
  <si>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</si>
  <si>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</si>
  <si>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</si>
  <si>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</si>
  <si>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</si>
  <si>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</si>
  <si>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</si>
  <si>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</si>
  <si>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</si>
  <si>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</si>
  <si>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</si>
  <si>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</si>
  <si>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</si>
  <si>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</si>
  <si>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</si>
  <si>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</si>
  <si>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</si>
  <si>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</si>
  <si>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</si>
  <si>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</si>
  <si>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</si>
  <si>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</si>
  <si>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</si>
  <si>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</si>
  <si>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</si>
  <si>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</si>
  <si>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</si>
  <si>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</si>
  <si>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</si>
  <si>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</si>
  <si>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</si>
  <si>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</si>
  <si>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</si>
  <si>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</si>
  <si>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</si>
  <si>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</si>
  <si>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</si>
  <si>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</si>
  <si>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</si>
  <si>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</si>
  <si>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</si>
  <si>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</si>
  <si>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</si>
  <si>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</si>
  <si>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</si>
  <si>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</si>
  <si>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</si>
  <si>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</si>
  <si>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</si>
  <si>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</si>
  <si>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</si>
  <si>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</si>
  <si>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</si>
  <si>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</si>
  <si>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</si>
  <si>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</si>
  <si>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</si>
  <si>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</si>
  <si>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</si>
  <si>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</si>
  <si>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</si>
  <si>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</si>
  <si>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</si>
  <si>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</si>
  <si>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</si>
  <si>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</si>
  <si>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</si>
  <si>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</si>
  <si>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</si>
  <si>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</si>
  <si>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</si>
  <si>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</si>
  <si>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</si>
  <si>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</si>
  <si>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</si>
  <si>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</si>
  <si>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</si>
  <si>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</si>
  <si>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</si>
  <si>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</si>
  <si>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</si>
  <si>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</si>
  <si>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</si>
  <si>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</si>
  <si>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</si>
  <si>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</si>
  <si>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</si>
  <si>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</si>
  <si>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</si>
  <si>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</si>
  <si>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</si>
  <si>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</si>
  <si>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</si>
  <si>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</si>
  <si>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</si>
  <si>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</si>
  <si>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</si>
  <si>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</si>
  <si>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</si>
  <si>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</si>
  <si>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</si>
  <si>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</si>
  <si>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</si>
  <si>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</si>
  <si>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</si>
  <si>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</si>
  <si>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</si>
  <si>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</si>
  <si>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</si>
  <si>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</si>
  <si>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</si>
  <si>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</si>
  <si>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</si>
  <si>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</si>
  <si>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</si>
  <si>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</si>
  <si>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</si>
  <si>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</si>
  <si>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</si>
  <si>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</si>
  <si>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</si>
  <si>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</si>
  <si>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</si>
  <si>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</si>
  <si>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</si>
  <si>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</si>
  <si>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</si>
  <si>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</si>
  <si>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</si>
  <si>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</si>
  <si>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</si>
  <si>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</si>
  <si>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</si>
  <si>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</si>
  <si>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</si>
  <si>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</si>
  <si>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</si>
  <si>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</si>
  <si>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</si>
  <si>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</si>
  <si>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</si>
  <si>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</si>
  <si>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</si>
  <si>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</si>
  <si>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</si>
  <si>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</si>
  <si>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</si>
  <si>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</si>
  <si>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</si>
  <si>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</si>
  <si>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</si>
  <si>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</si>
  <si>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t>Бала саны</t>
  </si>
  <si>
    <t>Тегі, аты, әкесінің аты     Фамилия, имя, отчество</t>
  </si>
  <si>
    <t xml:space="preserve">                                                                                                                                           Ересек жас тобына арналған (4 жастағы балалар) бақылау парағы</t>
  </si>
  <si>
    <t>%</t>
  </si>
  <si>
    <t>орташа деңгей көрсеткіші</t>
  </si>
  <si>
    <t>жиынтық есебі</t>
  </si>
  <si>
    <t>Қүрастыруру</t>
  </si>
  <si>
    <t xml:space="preserve">                                  Оқу жылы: 2024-2025  ж       "БӘЙТЕРЕК"  тобы        Өткізу кезеңі: бастапқы     Өткізу мерзімі: қыркүйек</t>
  </si>
  <si>
    <t>Айбек Нұрым Азатұлы</t>
  </si>
  <si>
    <t>Айдарбек Айкөркем Даниярбекқызы</t>
  </si>
  <si>
    <t>Алпысбай Дінислам Ержанұлы</t>
  </si>
  <si>
    <t>Арманұлы  Нұрәли Таңатбекұлы</t>
  </si>
  <si>
    <t>Алмаз  Амира  Нұрсұлтанқызы</t>
  </si>
  <si>
    <t>Бағдатқызы Райана</t>
  </si>
  <si>
    <t>Балтабай Нұрәли Жасұланұлы</t>
  </si>
  <si>
    <t>Берік Дамир Тұрарұлы</t>
  </si>
  <si>
    <t>Дайырхан Дастан Серікұлы</t>
  </si>
  <si>
    <t>Дүйсенбай  Ахмад  Төлегенұлы</t>
  </si>
  <si>
    <t>Ербол   Алихан  Ерсұлтанұлы</t>
  </si>
  <si>
    <t>Жүніс  Айбар  Таңатбекұлы</t>
  </si>
  <si>
    <t>Керімхан Жансезім Еркебұланқызы</t>
  </si>
  <si>
    <t>Қуаныш Алие Асанқызы</t>
  </si>
  <si>
    <t>Құрмаш Раяна Жантөреқызы</t>
  </si>
  <si>
    <t>Қыдырәлі Айлин Ерланқызы</t>
  </si>
  <si>
    <t>Қанатбек  Айзере  Жамалбекқызы</t>
  </si>
  <si>
    <t>Лесбек Асылым Рахатқызы</t>
  </si>
  <si>
    <t>Марат  Ерғали  Мадиұлы</t>
  </si>
  <si>
    <t>Нұрмахан Әлихан Бекәділұлы</t>
  </si>
  <si>
    <t>Сағынғали Фараби Айдосұлы</t>
  </si>
  <si>
    <t>Серік Жансұлу Дүйсенқызы</t>
  </si>
  <si>
    <t>Солбек Еркеназ Ерланқызы</t>
  </si>
  <si>
    <t>Совет Айзере Жолдыбайқызы</t>
  </si>
  <si>
    <t>Темірхан Аяна Алімханқызы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</si>
</sst>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0" borderId="0"/>
    <xf numFmtId="0" fontId="1" fillId="0" borderId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1" fontId="8" fillId="0" borderId="0" xfId="0" applyNumberFormat="1" applyFont="1"/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1" fontId="0" fillId="0" borderId="0" xfId="0" applyNumberFormat="1"/>
    <xf numFmtId="1" fontId="19" fillId="0" borderId="0" xfId="0" applyNumberFormat="1" applyFont="1"/>
    <xf numFmtId="0" fontId="19" fillId="0" borderId="0" xfId="0" applyFont="1"/>
    <xf numFmtId="0" fontId="19" fillId="2" borderId="1" xfId="0" applyFont="1" applyFill="1" applyBorder="1"/>
    <xf numFmtId="1" fontId="19" fillId="2" borderId="0" xfId="0" applyNumberFormat="1" applyFont="1" applyFill="1"/>
    <xf numFmtId="0" fontId="19" fillId="2" borderId="0" xfId="0" applyFont="1" applyFill="1"/>
    <xf numFmtId="0" fontId="19" fillId="4" borderId="1" xfId="0" applyFont="1" applyFill="1" applyBorder="1"/>
    <xf numFmtId="1" fontId="19" fillId="4" borderId="0" xfId="0" applyNumberFormat="1" applyFont="1" applyFill="1"/>
    <xf numFmtId="0" fontId="19" fillId="4" borderId="0" xfId="0" applyFont="1" applyFill="1"/>
    <xf numFmtId="10" fontId="19" fillId="0" borderId="0" xfId="0" applyNumberFormat="1" applyFont="1"/>
    <xf numFmtId="0" fontId="19" fillId="5" borderId="1" xfId="0" applyFont="1" applyFill="1" applyBorder="1"/>
    <xf numFmtId="1" fontId="19" fillId="5" borderId="0" xfId="0" applyNumberFormat="1" applyFont="1" applyFill="1"/>
    <xf numFmtId="0" fontId="19" fillId="5" borderId="0" xfId="0" applyFont="1" applyFill="1"/>
    <xf numFmtId="9" fontId="19" fillId="2" borderId="0" xfId="0" applyNumberFormat="1" applyFont="1" applyFill="1"/>
    <xf numFmtId="9" fontId="19" fillId="0" borderId="0" xfId="0" applyNumberFormat="1" applyFont="1"/>
    <xf numFmtId="1" fontId="20" fillId="0" borderId="0" xfId="0" applyNumberFormat="1" applyFont="1"/>
    <xf numFmtId="0" fontId="20" fillId="0" borderId="0" xfId="0" applyFont="1"/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0" fontId="23" fillId="0" borderId="0" xfId="0" applyFont="1"/>
    <xf numFmtId="0" fontId="15" fillId="0" borderId="1" xfId="0" applyFont="1" applyBorder="1"/>
    <xf numFmtId="0" fontId="14" fillId="0" borderId="1" xfId="0" applyFont="1" applyBorder="1"/>
    <xf numFmtId="0" fontId="15" fillId="0" borderId="0" xfId="0" applyFont="1"/>
    <xf numFmtId="1" fontId="15" fillId="0" borderId="0" xfId="0" applyNumberFormat="1" applyFont="1"/>
    <xf numFmtId="164" fontId="15" fillId="0" borderId="0" xfId="0" applyNumberFormat="1" applyFont="1"/>
    <xf numFmtId="1" fontId="18" fillId="0" borderId="0" xfId="0" applyNumberFormat="1" applyFont="1"/>
    <xf numFmtId="164" fontId="18" fillId="0" borderId="0" xfId="0" applyNumberFormat="1" applyFont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3" borderId="7" xfId="2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/>
    <xf numFmtId="0" fontId="17" fillId="3" borderId="9" xfId="2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wrapText="1"/>
    </xf>
    <xf numFmtId="0" fontId="22" fillId="0" borderId="1" xfId="0" applyFont="1" applyBorder="1" applyAlignment="1">
      <alignment vertical="center" wrapText="1"/>
    </xf>
  </cellXfs>
  <cellStyles count="4">
    <cellStyle name="Обычный" xfId="0" builtinId="0"/>
    <cellStyle name="Обычный 2" xfId="3"/>
    <cellStyle name="Обычный 3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95310788825981E-3"/>
          <c:y val="2.2592900166527813E-3"/>
          <c:w val="0.59650657866975643"/>
          <c:h val="0.99548141996669448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'ересек топ'!$T$43:$U$45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топ'!$V$43:$V$45</c:f>
              <c:numCache>
                <c:formatCode>0</c:formatCode>
                <c:ptCount val="3"/>
                <c:pt idx="0">
                  <c:v>33.333333333333336</c:v>
                </c:pt>
                <c:pt idx="1">
                  <c:v>55.55555555555555</c:v>
                </c:pt>
                <c:pt idx="2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3885400020497765"/>
          <c:y val="6.4954753109481733E-2"/>
          <c:w val="0.42762823075884387"/>
          <c:h val="0.8700893582084308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178895783962427E-3"/>
          <c:y val="2.2592900166527813E-3"/>
          <c:w val="0.59650657866975643"/>
          <c:h val="0.99548141996669448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'ересек топ'!$T$48:$U$50</c:f>
              <c:multiLvlStrCache>
                <c:ptCount val="3"/>
                <c:lvl>
                  <c:pt idx="0">
                    <c:v>4-К</c:v>
                  </c:pt>
                  <c:pt idx="1">
                    <c:v>4-К</c:v>
                  </c:pt>
                  <c:pt idx="2">
                    <c:v>4-К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топ'!$V$48:$V$50</c:f>
              <c:numCache>
                <c:formatCode>0.0</c:formatCode>
                <c:ptCount val="3"/>
                <c:pt idx="0">
                  <c:v>35.185185185185183</c:v>
                </c:pt>
                <c:pt idx="1">
                  <c:v>58.333333333333336</c:v>
                </c:pt>
                <c:pt idx="2">
                  <c:v>45.370370370370374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230355405223841"/>
          <c:y val="9.0054016573072493E-2"/>
          <c:w val="0.4424929168217962"/>
          <c:h val="0.8198919668538564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183549972895852E-3"/>
          <c:y val="9.5491816554562098E-2"/>
          <c:w val="0.59095320583751221"/>
          <c:h val="0.98621366053145776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'ересек топ'!$T$50:$U$52</c:f>
              <c:multiLvlStrCache>
                <c:ptCount val="3"/>
                <c:lvl>
                  <c:pt idx="0">
                    <c:v>4-К</c:v>
                  </c:pt>
                  <c:pt idx="2">
                    <c:v>4-Т</c:v>
                  </c:pt>
                </c:lvl>
                <c:lvl>
                  <c:pt idx="0">
                    <c:v>Төмен</c:v>
                  </c:pt>
                  <c:pt idx="2">
                    <c:v>Жоғары</c:v>
                  </c:pt>
                </c:lvl>
              </c:multiLvlStrCache>
            </c:multiLvlStrRef>
          </c:cat>
          <c:val>
            <c:numRef>
              <c:f>'ересек топ'!$V$50:$V$52</c:f>
              <c:numCache>
                <c:formatCode>General</c:formatCode>
                <c:ptCount val="3"/>
                <c:pt idx="0" formatCode="0.0">
                  <c:v>45.370370370370374</c:v>
                </c:pt>
                <c:pt idx="2" formatCode="0">
                  <c:v>27.777777777777775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5265182735344276"/>
          <c:y val="0"/>
          <c:w val="0.41383026453536981"/>
          <c:h val="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590376660791952E-3"/>
          <c:y val="2.2592900166527813E-3"/>
          <c:w val="0.60205995150200164"/>
          <c:h val="0.99774070998334718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'ересек топ'!$T$57:$U$59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топ'!$V$57:$V$59</c:f>
              <c:numCache>
                <c:formatCode>0.0</c:formatCode>
                <c:ptCount val="3"/>
                <c:pt idx="0">
                  <c:v>28.333333333333332</c:v>
                </c:pt>
                <c:pt idx="1">
                  <c:v>66.296296296296305</c:v>
                </c:pt>
                <c:pt idx="2">
                  <c:v>44.25925925925926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244911160214173"/>
          <c:y val="0"/>
          <c:w val="0.40442588323566192"/>
          <c:h val="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062327864572892E-3"/>
          <c:y val="2.2592900166527813E-3"/>
          <c:w val="0.59095320583751221"/>
          <c:h val="0.98621366053145776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'ересек топ'!$T$61:$U$63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топ'!$V$61:$V$63</c:f>
              <c:numCache>
                <c:formatCode>0</c:formatCode>
                <c:ptCount val="3"/>
                <c:pt idx="0">
                  <c:v>22.222222222222225</c:v>
                </c:pt>
                <c:pt idx="1">
                  <c:v>66.666666666666671</c:v>
                </c:pt>
                <c:pt idx="2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98843</xdr:colOff>
      <xdr:row>40</xdr:row>
      <xdr:rowOff>26959</xdr:rowOff>
    </xdr:from>
    <xdr:to>
      <xdr:col>25</xdr:col>
      <xdr:colOff>530165</xdr:colOff>
      <xdr:row>44</xdr:row>
      <xdr:rowOff>71888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116817</xdr:colOff>
      <xdr:row>44</xdr:row>
      <xdr:rowOff>98844</xdr:rowOff>
    </xdr:from>
    <xdr:to>
      <xdr:col>25</xdr:col>
      <xdr:colOff>557124</xdr:colOff>
      <xdr:row>48</xdr:row>
      <xdr:rowOff>134787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134790</xdr:colOff>
      <xdr:row>48</xdr:row>
      <xdr:rowOff>170732</xdr:rowOff>
    </xdr:from>
    <xdr:to>
      <xdr:col>25</xdr:col>
      <xdr:colOff>512194</xdr:colOff>
      <xdr:row>53</xdr:row>
      <xdr:rowOff>44930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143774</xdr:colOff>
      <xdr:row>53</xdr:row>
      <xdr:rowOff>80873</xdr:rowOff>
    </xdr:from>
    <xdr:to>
      <xdr:col>25</xdr:col>
      <xdr:colOff>566108</xdr:colOff>
      <xdr:row>58</xdr:row>
      <xdr:rowOff>44929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125802</xdr:colOff>
      <xdr:row>58</xdr:row>
      <xdr:rowOff>53914</xdr:rowOff>
    </xdr:from>
    <xdr:to>
      <xdr:col>25</xdr:col>
      <xdr:colOff>530165</xdr:colOff>
      <xdr:row>62</xdr:row>
      <xdr:rowOff>170730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4" t="s">
        <v>367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1" t="s">
        <v>554</v>
      </c>
      <c r="DN2" s="9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6" t="s">
        <v>2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78" t="s">
        <v>84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96" t="s">
        <v>107</v>
      </c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86" t="s">
        <v>107</v>
      </c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76" t="s">
        <v>130</v>
      </c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</row>
    <row r="5" spans="1:254" ht="15" customHeight="1" x14ac:dyDescent="0.25">
      <c r="A5" s="84"/>
      <c r="B5" s="84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85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97" t="s">
        <v>108</v>
      </c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 t="s">
        <v>109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77" t="s">
        <v>131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84"/>
      <c r="B6" s="8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87" t="s">
        <v>373</v>
      </c>
      <c r="D11" s="87"/>
      <c r="E11" s="87"/>
      <c r="F11" s="87"/>
      <c r="G11" s="87"/>
      <c r="H11" s="87"/>
      <c r="I11" s="87"/>
      <c r="J11" s="87"/>
      <c r="K11" s="87"/>
      <c r="L11" s="87" t="s">
        <v>376</v>
      </c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 t="s">
        <v>373</v>
      </c>
      <c r="Y11" s="87"/>
      <c r="Z11" s="87"/>
      <c r="AA11" s="87"/>
      <c r="AB11" s="87"/>
      <c r="AC11" s="87"/>
      <c r="AD11" s="87"/>
      <c r="AE11" s="87"/>
      <c r="AF11" s="87"/>
      <c r="AG11" s="87" t="s">
        <v>376</v>
      </c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96" t="s">
        <v>373</v>
      </c>
      <c r="AT11" s="96"/>
      <c r="AU11" s="96"/>
      <c r="AV11" s="96"/>
      <c r="AW11" s="96"/>
      <c r="AX11" s="96"/>
      <c r="AY11" s="96" t="s">
        <v>376</v>
      </c>
      <c r="AZ11" s="96"/>
      <c r="BA11" s="96"/>
      <c r="BB11" s="96"/>
      <c r="BC11" s="96"/>
      <c r="BD11" s="96"/>
      <c r="BE11" s="96"/>
      <c r="BF11" s="96"/>
      <c r="BG11" s="96"/>
      <c r="BH11" s="96" t="s">
        <v>373</v>
      </c>
      <c r="BI11" s="96"/>
      <c r="BJ11" s="96"/>
      <c r="BK11" s="96"/>
      <c r="BL11" s="96"/>
      <c r="BM11" s="96"/>
      <c r="BN11" s="96" t="s">
        <v>376</v>
      </c>
      <c r="BO11" s="96"/>
      <c r="BP11" s="96"/>
      <c r="BQ11" s="96"/>
      <c r="BR11" s="96"/>
      <c r="BS11" s="96"/>
      <c r="BT11" s="96"/>
      <c r="BU11" s="96"/>
      <c r="BV11" s="96"/>
      <c r="BW11" s="96" t="s">
        <v>373</v>
      </c>
      <c r="BX11" s="96"/>
      <c r="BY11" s="96"/>
      <c r="BZ11" s="96"/>
      <c r="CA11" s="96"/>
      <c r="CB11" s="96"/>
      <c r="CC11" s="96" t="s">
        <v>376</v>
      </c>
      <c r="CD11" s="96"/>
      <c r="CE11" s="96"/>
      <c r="CF11" s="96"/>
      <c r="CG11" s="96"/>
      <c r="CH11" s="96"/>
      <c r="CI11" s="96" t="s">
        <v>373</v>
      </c>
      <c r="CJ11" s="96"/>
      <c r="CK11" s="96"/>
      <c r="CL11" s="96"/>
      <c r="CM11" s="96"/>
      <c r="CN11" s="96"/>
      <c r="CO11" s="96"/>
      <c r="CP11" s="96"/>
      <c r="CQ11" s="96"/>
      <c r="CR11" s="96" t="s">
        <v>376</v>
      </c>
      <c r="CS11" s="96"/>
      <c r="CT11" s="96"/>
      <c r="CU11" s="96"/>
      <c r="CV11" s="96"/>
      <c r="CW11" s="96"/>
      <c r="CX11" s="96"/>
      <c r="CY11" s="96"/>
      <c r="CZ11" s="96"/>
      <c r="DA11" s="96" t="s">
        <v>373</v>
      </c>
      <c r="DB11" s="96"/>
      <c r="DC11" s="96"/>
      <c r="DD11" s="96"/>
      <c r="DE11" s="96"/>
      <c r="DF11" s="96"/>
      <c r="DG11" s="96" t="s">
        <v>376</v>
      </c>
      <c r="DH11" s="96"/>
      <c r="DI11" s="96"/>
      <c r="DJ11" s="96"/>
      <c r="DK11" s="96"/>
      <c r="DL11" s="96"/>
      <c r="DM11" s="96"/>
      <c r="DN11" s="96"/>
      <c r="DO11" s="96"/>
    </row>
    <row r="12" spans="1:254" ht="15.6" customHeight="1" x14ac:dyDescent="0.25">
      <c r="A12" s="84"/>
      <c r="B12" s="84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86</v>
      </c>
      <c r="BI12" s="77"/>
      <c r="BJ12" s="77"/>
      <c r="BK12" s="77" t="s">
        <v>87</v>
      </c>
      <c r="BL12" s="77"/>
      <c r="BM12" s="77"/>
      <c r="BN12" s="77" t="s">
        <v>88</v>
      </c>
      <c r="BO12" s="77"/>
      <c r="BP12" s="77"/>
      <c r="BQ12" s="77" t="s">
        <v>89</v>
      </c>
      <c r="BR12" s="77"/>
      <c r="BS12" s="77"/>
      <c r="BT12" s="77" t="s">
        <v>90</v>
      </c>
      <c r="BU12" s="77"/>
      <c r="BV12" s="77"/>
      <c r="BW12" s="77" t="s">
        <v>97</v>
      </c>
      <c r="BX12" s="77"/>
      <c r="BY12" s="77"/>
      <c r="BZ12" s="77" t="s">
        <v>98</v>
      </c>
      <c r="CA12" s="77"/>
      <c r="CB12" s="77"/>
      <c r="CC12" s="77" t="s">
        <v>99</v>
      </c>
      <c r="CD12" s="77"/>
      <c r="CE12" s="77"/>
      <c r="CF12" s="77" t="s">
        <v>100</v>
      </c>
      <c r="CG12" s="77"/>
      <c r="CH12" s="77"/>
      <c r="CI12" s="77" t="s">
        <v>101</v>
      </c>
      <c r="CJ12" s="77"/>
      <c r="CK12" s="77"/>
      <c r="CL12" s="77" t="s">
        <v>102</v>
      </c>
      <c r="CM12" s="77"/>
      <c r="CN12" s="77"/>
      <c r="CO12" s="77" t="s">
        <v>103</v>
      </c>
      <c r="CP12" s="77"/>
      <c r="CQ12" s="77"/>
      <c r="CR12" s="77" t="s">
        <v>104</v>
      </c>
      <c r="CS12" s="77"/>
      <c r="CT12" s="77"/>
      <c r="CU12" s="77" t="s">
        <v>105</v>
      </c>
      <c r="CV12" s="77"/>
      <c r="CW12" s="77"/>
      <c r="CX12" s="77" t="s">
        <v>106</v>
      </c>
      <c r="CY12" s="77"/>
      <c r="CZ12" s="77"/>
      <c r="DA12" s="77" t="s">
        <v>132</v>
      </c>
      <c r="DB12" s="77"/>
      <c r="DC12" s="77"/>
      <c r="DD12" s="77" t="s">
        <v>133</v>
      </c>
      <c r="DE12" s="77"/>
      <c r="DF12" s="77"/>
      <c r="DG12" s="77" t="s">
        <v>134</v>
      </c>
      <c r="DH12" s="77"/>
      <c r="DI12" s="77"/>
      <c r="DJ12" s="77" t="s">
        <v>135</v>
      </c>
      <c r="DK12" s="77"/>
      <c r="DL12" s="77"/>
      <c r="DM12" s="77" t="s">
        <v>136</v>
      </c>
      <c r="DN12" s="77"/>
      <c r="DO12" s="77"/>
    </row>
    <row r="13" spans="1:254" ht="60" customHeight="1" x14ac:dyDescent="0.25">
      <c r="A13" s="84"/>
      <c r="B13" s="84"/>
      <c r="C13" s="75" t="s">
        <v>370</v>
      </c>
      <c r="D13" s="75"/>
      <c r="E13" s="75"/>
      <c r="F13" s="75" t="s">
        <v>553</v>
      </c>
      <c r="G13" s="75"/>
      <c r="H13" s="75"/>
      <c r="I13" s="75" t="s">
        <v>29</v>
      </c>
      <c r="J13" s="75"/>
      <c r="K13" s="75"/>
      <c r="L13" s="75" t="s">
        <v>37</v>
      </c>
      <c r="M13" s="75"/>
      <c r="N13" s="75"/>
      <c r="O13" s="75" t="s">
        <v>39</v>
      </c>
      <c r="P13" s="75"/>
      <c r="Q13" s="75"/>
      <c r="R13" s="75" t="s">
        <v>40</v>
      </c>
      <c r="S13" s="75"/>
      <c r="T13" s="75"/>
      <c r="U13" s="75" t="s">
        <v>43</v>
      </c>
      <c r="V13" s="75"/>
      <c r="W13" s="75"/>
      <c r="X13" s="75" t="s">
        <v>377</v>
      </c>
      <c r="Y13" s="75"/>
      <c r="Z13" s="75"/>
      <c r="AA13" s="75" t="s">
        <v>379</v>
      </c>
      <c r="AB13" s="75"/>
      <c r="AC13" s="75"/>
      <c r="AD13" s="75" t="s">
        <v>381</v>
      </c>
      <c r="AE13" s="75"/>
      <c r="AF13" s="75"/>
      <c r="AG13" s="75" t="s">
        <v>383</v>
      </c>
      <c r="AH13" s="75"/>
      <c r="AI13" s="75"/>
      <c r="AJ13" s="75" t="s">
        <v>385</v>
      </c>
      <c r="AK13" s="75"/>
      <c r="AL13" s="75"/>
      <c r="AM13" s="75" t="s">
        <v>389</v>
      </c>
      <c r="AN13" s="75"/>
      <c r="AO13" s="75"/>
      <c r="AP13" s="75" t="s">
        <v>390</v>
      </c>
      <c r="AQ13" s="75"/>
      <c r="AR13" s="75"/>
      <c r="AS13" s="75" t="s">
        <v>392</v>
      </c>
      <c r="AT13" s="75"/>
      <c r="AU13" s="75"/>
      <c r="AV13" s="75" t="s">
        <v>393</v>
      </c>
      <c r="AW13" s="75"/>
      <c r="AX13" s="75"/>
      <c r="AY13" s="75" t="s">
        <v>396</v>
      </c>
      <c r="AZ13" s="75"/>
      <c r="BA13" s="75"/>
      <c r="BB13" s="75" t="s">
        <v>397</v>
      </c>
      <c r="BC13" s="75"/>
      <c r="BD13" s="75"/>
      <c r="BE13" s="75" t="s">
        <v>400</v>
      </c>
      <c r="BF13" s="75"/>
      <c r="BG13" s="75"/>
      <c r="BH13" s="75" t="s">
        <v>401</v>
      </c>
      <c r="BI13" s="75"/>
      <c r="BJ13" s="75"/>
      <c r="BK13" s="75" t="s">
        <v>405</v>
      </c>
      <c r="BL13" s="75"/>
      <c r="BM13" s="75"/>
      <c r="BN13" s="75" t="s">
        <v>404</v>
      </c>
      <c r="BO13" s="75"/>
      <c r="BP13" s="75"/>
      <c r="BQ13" s="75" t="s">
        <v>406</v>
      </c>
      <c r="BR13" s="75"/>
      <c r="BS13" s="75"/>
      <c r="BT13" s="75" t="s">
        <v>407</v>
      </c>
      <c r="BU13" s="75"/>
      <c r="BV13" s="75"/>
      <c r="BW13" s="75" t="s">
        <v>409</v>
      </c>
      <c r="BX13" s="75"/>
      <c r="BY13" s="75"/>
      <c r="BZ13" s="75" t="s">
        <v>411</v>
      </c>
      <c r="CA13" s="75"/>
      <c r="CB13" s="75"/>
      <c r="CC13" s="75" t="s">
        <v>412</v>
      </c>
      <c r="CD13" s="75"/>
      <c r="CE13" s="75"/>
      <c r="CF13" s="75" t="s">
        <v>413</v>
      </c>
      <c r="CG13" s="75"/>
      <c r="CH13" s="75"/>
      <c r="CI13" s="75" t="s">
        <v>415</v>
      </c>
      <c r="CJ13" s="75"/>
      <c r="CK13" s="75"/>
      <c r="CL13" s="75" t="s">
        <v>118</v>
      </c>
      <c r="CM13" s="75"/>
      <c r="CN13" s="75"/>
      <c r="CO13" s="75" t="s">
        <v>120</v>
      </c>
      <c r="CP13" s="75"/>
      <c r="CQ13" s="75"/>
      <c r="CR13" s="75" t="s">
        <v>416</v>
      </c>
      <c r="CS13" s="75"/>
      <c r="CT13" s="75"/>
      <c r="CU13" s="75" t="s">
        <v>125</v>
      </c>
      <c r="CV13" s="75"/>
      <c r="CW13" s="75"/>
      <c r="CX13" s="75" t="s">
        <v>417</v>
      </c>
      <c r="CY13" s="75"/>
      <c r="CZ13" s="75"/>
      <c r="DA13" s="75" t="s">
        <v>418</v>
      </c>
      <c r="DB13" s="75"/>
      <c r="DC13" s="75"/>
      <c r="DD13" s="75" t="s">
        <v>422</v>
      </c>
      <c r="DE13" s="75"/>
      <c r="DF13" s="75"/>
      <c r="DG13" s="75" t="s">
        <v>424</v>
      </c>
      <c r="DH13" s="75"/>
      <c r="DI13" s="75"/>
      <c r="DJ13" s="75" t="s">
        <v>426</v>
      </c>
      <c r="DK13" s="75"/>
      <c r="DL13" s="75"/>
      <c r="DM13" s="75" t="s">
        <v>428</v>
      </c>
      <c r="DN13" s="75"/>
      <c r="DO13" s="75"/>
    </row>
    <row r="14" spans="1:254" ht="111.75" customHeight="1" x14ac:dyDescent="0.25">
      <c r="A14" s="84"/>
      <c r="B14" s="84"/>
      <c r="C14" s="33" t="s">
        <v>16</v>
      </c>
      <c r="D14" s="33" t="s">
        <v>17</v>
      </c>
      <c r="E14" s="33" t="s">
        <v>18</v>
      </c>
      <c r="F14" s="33" t="s">
        <v>19</v>
      </c>
      <c r="G14" s="33" t="s">
        <v>20</v>
      </c>
      <c r="H14" s="33" t="s">
        <v>371</v>
      </c>
      <c r="I14" s="33" t="s">
        <v>30</v>
      </c>
      <c r="J14" s="33" t="s">
        <v>372</v>
      </c>
      <c r="K14" s="33" t="s">
        <v>31</v>
      </c>
      <c r="L14" s="33" t="s">
        <v>30</v>
      </c>
      <c r="M14" s="33" t="s">
        <v>38</v>
      </c>
      <c r="N14" s="33" t="s">
        <v>31</v>
      </c>
      <c r="O14" s="33" t="s">
        <v>39</v>
      </c>
      <c r="P14" s="33" t="s">
        <v>39</v>
      </c>
      <c r="Q14" s="33" t="s">
        <v>35</v>
      </c>
      <c r="R14" s="33" t="s">
        <v>41</v>
      </c>
      <c r="S14" s="33" t="s">
        <v>42</v>
      </c>
      <c r="T14" s="33" t="s">
        <v>35</v>
      </c>
      <c r="U14" s="33" t="s">
        <v>169</v>
      </c>
      <c r="V14" s="33" t="s">
        <v>374</v>
      </c>
      <c r="W14" s="33" t="s">
        <v>375</v>
      </c>
      <c r="X14" s="33" t="s">
        <v>68</v>
      </c>
      <c r="Y14" s="33" t="s">
        <v>59</v>
      </c>
      <c r="Z14" s="33" t="s">
        <v>378</v>
      </c>
      <c r="AA14" s="33" t="s">
        <v>380</v>
      </c>
      <c r="AB14" s="33" t="s">
        <v>81</v>
      </c>
      <c r="AC14" s="33" t="s">
        <v>82</v>
      </c>
      <c r="AD14" s="33" t="s">
        <v>62</v>
      </c>
      <c r="AE14" s="33" t="s">
        <v>63</v>
      </c>
      <c r="AF14" s="33" t="s">
        <v>382</v>
      </c>
      <c r="AG14" s="33" t="s">
        <v>384</v>
      </c>
      <c r="AH14" s="33" t="s">
        <v>64</v>
      </c>
      <c r="AI14" s="33" t="s">
        <v>65</v>
      </c>
      <c r="AJ14" s="33" t="s">
        <v>386</v>
      </c>
      <c r="AK14" s="33" t="s">
        <v>387</v>
      </c>
      <c r="AL14" s="33" t="s">
        <v>388</v>
      </c>
      <c r="AM14" s="33" t="s">
        <v>60</v>
      </c>
      <c r="AN14" s="33" t="s">
        <v>61</v>
      </c>
      <c r="AO14" s="33" t="s">
        <v>35</v>
      </c>
      <c r="AP14" s="33" t="s">
        <v>150</v>
      </c>
      <c r="AQ14" s="33" t="s">
        <v>391</v>
      </c>
      <c r="AR14" s="33" t="s">
        <v>82</v>
      </c>
      <c r="AS14" s="33" t="s">
        <v>69</v>
      </c>
      <c r="AT14" s="33" t="s">
        <v>70</v>
      </c>
      <c r="AU14" s="33" t="s">
        <v>71</v>
      </c>
      <c r="AV14" s="33" t="s">
        <v>72</v>
      </c>
      <c r="AW14" s="33" t="s">
        <v>394</v>
      </c>
      <c r="AX14" s="33" t="s">
        <v>395</v>
      </c>
      <c r="AY14" s="33" t="s">
        <v>73</v>
      </c>
      <c r="AZ14" s="33" t="s">
        <v>74</v>
      </c>
      <c r="BA14" s="33" t="s">
        <v>75</v>
      </c>
      <c r="BB14" s="33" t="s">
        <v>79</v>
      </c>
      <c r="BC14" s="33" t="s">
        <v>398</v>
      </c>
      <c r="BD14" s="33" t="s">
        <v>399</v>
      </c>
      <c r="BE14" s="33" t="s">
        <v>76</v>
      </c>
      <c r="BF14" s="33" t="s">
        <v>77</v>
      </c>
      <c r="BG14" s="33" t="s">
        <v>78</v>
      </c>
      <c r="BH14" s="33" t="s">
        <v>402</v>
      </c>
      <c r="BI14" s="33" t="s">
        <v>95</v>
      </c>
      <c r="BJ14" s="33" t="s">
        <v>146</v>
      </c>
      <c r="BK14" s="33" t="s">
        <v>403</v>
      </c>
      <c r="BL14" s="33" t="s">
        <v>167</v>
      </c>
      <c r="BM14" s="33" t="s">
        <v>92</v>
      </c>
      <c r="BN14" s="33" t="s">
        <v>94</v>
      </c>
      <c r="BO14" s="33" t="s">
        <v>95</v>
      </c>
      <c r="BP14" s="33" t="s">
        <v>146</v>
      </c>
      <c r="BQ14" s="33" t="s">
        <v>93</v>
      </c>
      <c r="BR14" s="33" t="s">
        <v>545</v>
      </c>
      <c r="BS14" s="33" t="s">
        <v>546</v>
      </c>
      <c r="BT14" s="33" t="s">
        <v>91</v>
      </c>
      <c r="BU14" s="33" t="s">
        <v>408</v>
      </c>
      <c r="BV14" s="33" t="s">
        <v>96</v>
      </c>
      <c r="BW14" s="33" t="s">
        <v>27</v>
      </c>
      <c r="BX14" s="33" t="s">
        <v>34</v>
      </c>
      <c r="BY14" s="33" t="s">
        <v>410</v>
      </c>
      <c r="BZ14" s="33" t="s">
        <v>110</v>
      </c>
      <c r="CA14" s="33" t="s">
        <v>111</v>
      </c>
      <c r="CB14" s="33" t="s">
        <v>112</v>
      </c>
      <c r="CC14" s="33" t="s">
        <v>113</v>
      </c>
      <c r="CD14" s="33" t="s">
        <v>114</v>
      </c>
      <c r="CE14" s="33" t="s">
        <v>115</v>
      </c>
      <c r="CF14" s="33" t="s">
        <v>116</v>
      </c>
      <c r="CG14" s="33" t="s">
        <v>414</v>
      </c>
      <c r="CH14" s="33" t="s">
        <v>117</v>
      </c>
      <c r="CI14" s="33" t="s">
        <v>33</v>
      </c>
      <c r="CJ14" s="33" t="s">
        <v>34</v>
      </c>
      <c r="CK14" s="33" t="s">
        <v>35</v>
      </c>
      <c r="CL14" s="33" t="s">
        <v>30</v>
      </c>
      <c r="CM14" s="33" t="s">
        <v>38</v>
      </c>
      <c r="CN14" s="33" t="s">
        <v>119</v>
      </c>
      <c r="CO14" s="33" t="s">
        <v>73</v>
      </c>
      <c r="CP14" s="33" t="s">
        <v>121</v>
      </c>
      <c r="CQ14" s="33" t="s">
        <v>75</v>
      </c>
      <c r="CR14" s="33" t="s">
        <v>122</v>
      </c>
      <c r="CS14" s="33" t="s">
        <v>123</v>
      </c>
      <c r="CT14" s="33" t="s">
        <v>124</v>
      </c>
      <c r="CU14" s="33" t="s">
        <v>126</v>
      </c>
      <c r="CV14" s="33" t="s">
        <v>123</v>
      </c>
      <c r="CW14" s="33" t="s">
        <v>82</v>
      </c>
      <c r="CX14" s="33" t="s">
        <v>127</v>
      </c>
      <c r="CY14" s="33" t="s">
        <v>128</v>
      </c>
      <c r="CZ14" s="33" t="s">
        <v>129</v>
      </c>
      <c r="DA14" s="33" t="s">
        <v>419</v>
      </c>
      <c r="DB14" s="33" t="s">
        <v>420</v>
      </c>
      <c r="DC14" s="33" t="s">
        <v>421</v>
      </c>
      <c r="DD14" s="33" t="s">
        <v>33</v>
      </c>
      <c r="DE14" s="33" t="s">
        <v>34</v>
      </c>
      <c r="DF14" s="33" t="s">
        <v>423</v>
      </c>
      <c r="DG14" s="33" t="s">
        <v>137</v>
      </c>
      <c r="DH14" s="33" t="s">
        <v>425</v>
      </c>
      <c r="DI14" s="33" t="s">
        <v>138</v>
      </c>
      <c r="DJ14" s="33" t="s">
        <v>427</v>
      </c>
      <c r="DK14" s="33" t="s">
        <v>139</v>
      </c>
      <c r="DL14" s="33" t="s">
        <v>140</v>
      </c>
      <c r="DM14" s="33" t="s">
        <v>141</v>
      </c>
      <c r="DN14" s="33" t="s">
        <v>429</v>
      </c>
      <c r="DO14" s="33" t="s">
        <v>430</v>
      </c>
    </row>
    <row r="15" spans="1:254" ht="15.75" x14ac:dyDescent="0.2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0" t="s">
        <v>352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2" t="s">
        <v>368</v>
      </c>
      <c r="B41" s="83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8" t="s">
        <v>353</v>
      </c>
      <c r="C43" s="89"/>
      <c r="D43" s="89"/>
      <c r="E43" s="90"/>
      <c r="F43" s="21"/>
      <c r="G43" s="21"/>
      <c r="T43" s="11"/>
    </row>
    <row r="44" spans="1:254" x14ac:dyDescent="0.25">
      <c r="B44" s="22" t="s">
        <v>354</v>
      </c>
      <c r="C44" s="23" t="s">
        <v>357</v>
      </c>
      <c r="D44" s="31">
        <f>E44/100*25</f>
        <v>0</v>
      </c>
      <c r="E44" s="24">
        <f>(C41+F41+I41+L41+O41+R41+U41)/7</f>
        <v>0</v>
      </c>
      <c r="F44" s="25"/>
      <c r="G44" s="25"/>
      <c r="T44" s="11"/>
    </row>
    <row r="45" spans="1:254" x14ac:dyDescent="0.25">
      <c r="B45" s="22" t="s">
        <v>355</v>
      </c>
      <c r="C45" s="26" t="s">
        <v>357</v>
      </c>
      <c r="D45" s="30">
        <f>E45/100*25</f>
        <v>0</v>
      </c>
      <c r="E45" s="27">
        <f>(D41+G41+J41+M41+P41+S41+V41)/7</f>
        <v>0</v>
      </c>
      <c r="F45" s="25"/>
      <c r="G45" s="25"/>
      <c r="T45" s="11"/>
    </row>
    <row r="46" spans="1:254" x14ac:dyDescent="0.25">
      <c r="B46" s="22" t="s">
        <v>356</v>
      </c>
      <c r="C46" s="26" t="s">
        <v>357</v>
      </c>
      <c r="D46" s="30">
        <f>E46/100*25</f>
        <v>0</v>
      </c>
      <c r="E46" s="27">
        <f>(E41+H41+K41+N41+Q41+T41+W41)/7</f>
        <v>0</v>
      </c>
      <c r="F46" s="25"/>
      <c r="G46" s="25"/>
      <c r="T46" s="11"/>
    </row>
    <row r="47" spans="1:254" x14ac:dyDescent="0.25">
      <c r="B47" s="22"/>
      <c r="C47" s="26"/>
      <c r="D47" s="29">
        <f>SUM(D44:D46)</f>
        <v>0</v>
      </c>
      <c r="E47" s="29">
        <f>SUM(E44:E46)</f>
        <v>0</v>
      </c>
      <c r="F47" s="25"/>
      <c r="G47" s="25"/>
    </row>
    <row r="48" spans="1:254" ht="15" customHeight="1" x14ac:dyDescent="0.25">
      <c r="B48" s="22"/>
      <c r="D48" s="72" t="s">
        <v>56</v>
      </c>
      <c r="E48" s="73"/>
      <c r="F48" s="92" t="s">
        <v>3</v>
      </c>
      <c r="G48" s="93"/>
    </row>
    <row r="49" spans="2:7" ht="15" customHeight="1" x14ac:dyDescent="0.25">
      <c r="B49" s="22" t="s">
        <v>354</v>
      </c>
      <c r="C49" s="26" t="s">
        <v>358</v>
      </c>
      <c r="D49" s="30">
        <f>E49/100*25</f>
        <v>0</v>
      </c>
      <c r="E49" s="27">
        <f>(X41+AA41+AD41+AG41+AJ41+AM41+AP41)/7</f>
        <v>0</v>
      </c>
      <c r="F49" s="30">
        <f>G49/100*25</f>
        <v>0</v>
      </c>
      <c r="G49" s="27">
        <f>(AS41+AV41+AY41+BB41+BE41)/5</f>
        <v>0</v>
      </c>
    </row>
    <row r="50" spans="2:7" x14ac:dyDescent="0.25">
      <c r="B50" s="22" t="s">
        <v>355</v>
      </c>
      <c r="C50" s="26" t="s">
        <v>358</v>
      </c>
      <c r="D50" s="30">
        <f>E50/100*25</f>
        <v>0</v>
      </c>
      <c r="E50" s="27">
        <f>(Y41+AB41+AE41+AH41+AK41+AN41+AQ41)/7</f>
        <v>0</v>
      </c>
      <c r="F50" s="30">
        <f>G50/100*25</f>
        <v>0</v>
      </c>
      <c r="G50" s="27">
        <f>(AT41+AW41+AZ41+BC41+BF41)/5</f>
        <v>0</v>
      </c>
    </row>
    <row r="51" spans="2:7" x14ac:dyDescent="0.25">
      <c r="B51" s="22" t="s">
        <v>356</v>
      </c>
      <c r="C51" s="26" t="s">
        <v>358</v>
      </c>
      <c r="D51" s="30">
        <f>E51/100*25</f>
        <v>0</v>
      </c>
      <c r="E51" s="27">
        <f>(Z41+AC41+AF41+AI41+AL41+AO41+AR41)/7</f>
        <v>0</v>
      </c>
      <c r="F51" s="30">
        <f>G51/100*25</f>
        <v>0</v>
      </c>
      <c r="G51" s="27">
        <f>(AU41+AX41+BA41+BD41+BG41)/5</f>
        <v>0</v>
      </c>
    </row>
    <row r="52" spans="2:7" x14ac:dyDescent="0.25">
      <c r="B52" s="22"/>
      <c r="C52" s="26"/>
      <c r="D52" s="29">
        <f>SUM(D49:D51)</f>
        <v>0</v>
      </c>
      <c r="E52" s="29">
        <f>SUM(E49:E51)</f>
        <v>0</v>
      </c>
      <c r="F52" s="29">
        <f>SUM(F49:F51)</f>
        <v>0</v>
      </c>
      <c r="G52" s="29">
        <f>SUM(G49:G51)</f>
        <v>0</v>
      </c>
    </row>
    <row r="53" spans="2:7" x14ac:dyDescent="0.25">
      <c r="B53" s="22" t="s">
        <v>354</v>
      </c>
      <c r="C53" s="26" t="s">
        <v>359</v>
      </c>
      <c r="D53" s="20">
        <f>E53/100*25</f>
        <v>0</v>
      </c>
      <c r="E53" s="27">
        <f>(BH41+BK41+BN41+BQ41+BT41)/5</f>
        <v>0</v>
      </c>
      <c r="F53" s="25"/>
      <c r="G53" s="25"/>
    </row>
    <row r="54" spans="2:7" x14ac:dyDescent="0.25">
      <c r="B54" s="22" t="s">
        <v>355</v>
      </c>
      <c r="C54" s="26" t="s">
        <v>359</v>
      </c>
      <c r="D54" s="20">
        <f>E54/100*25</f>
        <v>0</v>
      </c>
      <c r="E54" s="27">
        <f>(BI41+BL41+BO41+BR41+BU41)/5</f>
        <v>0</v>
      </c>
      <c r="F54" s="25"/>
      <c r="G54" s="25"/>
    </row>
    <row r="55" spans="2:7" x14ac:dyDescent="0.25">
      <c r="B55" s="22" t="s">
        <v>356</v>
      </c>
      <c r="C55" s="26" t="s">
        <v>359</v>
      </c>
      <c r="D55" s="20">
        <f>E55/100*25</f>
        <v>0</v>
      </c>
      <c r="E55" s="27">
        <f>(BJ41+BM41+BP41+BS41+BV41)/5</f>
        <v>0</v>
      </c>
      <c r="F55" s="25"/>
      <c r="G55" s="25"/>
    </row>
    <row r="56" spans="2:7" x14ac:dyDescent="0.25">
      <c r="B56" s="22"/>
      <c r="C56" s="26"/>
      <c r="D56" s="28">
        <f>SUM(D53:D55)</f>
        <v>0</v>
      </c>
      <c r="E56" s="29">
        <f>SUM(E53:E55)</f>
        <v>0</v>
      </c>
      <c r="F56" s="25"/>
      <c r="G56" s="25"/>
    </row>
    <row r="57" spans="2:7" x14ac:dyDescent="0.25">
      <c r="B57" s="22"/>
      <c r="C57" s="26"/>
      <c r="D57" s="72" t="s">
        <v>108</v>
      </c>
      <c r="E57" s="73"/>
      <c r="F57" s="94" t="s">
        <v>109</v>
      </c>
      <c r="G57" s="95"/>
    </row>
    <row r="58" spans="2:7" x14ac:dyDescent="0.25">
      <c r="B58" s="22" t="s">
        <v>354</v>
      </c>
      <c r="C58" s="26" t="s">
        <v>360</v>
      </c>
      <c r="D58" s="20">
        <f>E58/100*25</f>
        <v>0</v>
      </c>
      <c r="E58" s="27">
        <f>(BW41+BZ41+CC41+CF41)/4</f>
        <v>0</v>
      </c>
      <c r="F58" s="20">
        <f>G58/100*25</f>
        <v>0</v>
      </c>
      <c r="G58" s="27">
        <f>(CI41+CL41+CO41+CR41+CU41+CX41)/6</f>
        <v>0</v>
      </c>
    </row>
    <row r="59" spans="2:7" x14ac:dyDescent="0.25">
      <c r="B59" s="22" t="s">
        <v>355</v>
      </c>
      <c r="C59" s="26" t="s">
        <v>360</v>
      </c>
      <c r="D59" s="20">
        <f>E59/100*25</f>
        <v>0</v>
      </c>
      <c r="E59" s="27">
        <f>(BX41+CA41+CD41+CG41)/4</f>
        <v>0</v>
      </c>
      <c r="F59" s="20">
        <f t="shared" ref="F59:F60" si="6">G59/100*25</f>
        <v>0</v>
      </c>
      <c r="G59" s="27">
        <f>(CJ41+CM41+CP41+CS41+CV41+CY41)/6</f>
        <v>0</v>
      </c>
    </row>
    <row r="60" spans="2:7" x14ac:dyDescent="0.25">
      <c r="B60" s="22" t="s">
        <v>356</v>
      </c>
      <c r="C60" s="26" t="s">
        <v>360</v>
      </c>
      <c r="D60" s="20">
        <f>E60/100*25</f>
        <v>0</v>
      </c>
      <c r="E60" s="27">
        <f>(BY41+CB41+CE41+CH41)/4</f>
        <v>0</v>
      </c>
      <c r="F60" s="20">
        <f t="shared" si="6"/>
        <v>0</v>
      </c>
      <c r="G60" s="27">
        <f>(CK41+CN41+CQ41+CT41+CW41+CZ41)/6</f>
        <v>0</v>
      </c>
    </row>
    <row r="61" spans="2:7" x14ac:dyDescent="0.25">
      <c r="B61" s="22"/>
      <c r="C61" s="26"/>
      <c r="D61" s="28">
        <f>SUM(D58:D60)</f>
        <v>0</v>
      </c>
      <c r="E61" s="28">
        <f>SUM(E58:E60)</f>
        <v>0</v>
      </c>
      <c r="F61" s="28">
        <f>SUM(F58:F60)</f>
        <v>0</v>
      </c>
      <c r="G61" s="28">
        <f>SUM(G58:G60)</f>
        <v>0</v>
      </c>
    </row>
    <row r="62" spans="2:7" x14ac:dyDescent="0.25">
      <c r="B62" s="22" t="s">
        <v>354</v>
      </c>
      <c r="C62" s="26" t="s">
        <v>361</v>
      </c>
      <c r="D62" s="20">
        <f>E62/100*25</f>
        <v>0</v>
      </c>
      <c r="E62" s="27">
        <f>(DA41+DD41+DG41+DJ41+DM41)/5</f>
        <v>0</v>
      </c>
      <c r="F62" s="25"/>
      <c r="G62" s="25"/>
    </row>
    <row r="63" spans="2:7" x14ac:dyDescent="0.25">
      <c r="B63" s="22" t="s">
        <v>355</v>
      </c>
      <c r="C63" s="26" t="s">
        <v>361</v>
      </c>
      <c r="D63" s="20">
        <f>E63/100*25</f>
        <v>0</v>
      </c>
      <c r="E63" s="27">
        <f>(DB41+DE41+DH41+DK41+DN41)/5</f>
        <v>0</v>
      </c>
      <c r="F63" s="25"/>
      <c r="G63" s="25"/>
    </row>
    <row r="64" spans="2:7" x14ac:dyDescent="0.25">
      <c r="B64" s="22" t="s">
        <v>356</v>
      </c>
      <c r="C64" s="26" t="s">
        <v>361</v>
      </c>
      <c r="D64" s="20">
        <f>E64/100*25</f>
        <v>0</v>
      </c>
      <c r="E64" s="27">
        <f>(DC41+DF41+DI41+DL41+DO41)/5</f>
        <v>0</v>
      </c>
      <c r="F64" s="25"/>
      <c r="G64" s="25"/>
    </row>
    <row r="65" spans="2:7" x14ac:dyDescent="0.25">
      <c r="B65" s="22"/>
      <c r="C65" s="26"/>
      <c r="D65" s="28">
        <f>SUM(D62:D64)</f>
        <v>0</v>
      </c>
      <c r="E65" s="28">
        <f>SUM(E62:E64)</f>
        <v>0</v>
      </c>
      <c r="F65" s="25"/>
      <c r="G65" s="25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"/>
  <sheetViews>
    <sheetView tabSelected="1" topLeftCell="C37" zoomScale="106" zoomScaleNormal="106" workbookViewId="0">
      <selection activeCell="I38" sqref="I38"/>
    </sheetView>
  </sheetViews>
  <sheetFormatPr defaultRowHeight="15" x14ac:dyDescent="0.25"/>
  <cols>
    <col min="2" max="2" width="40.7109375" customWidth="1"/>
  </cols>
  <sheetData>
    <row r="1" spans="1:254" ht="15.75" x14ac:dyDescent="0.25">
      <c r="A1" s="6" t="s">
        <v>142</v>
      </c>
      <c r="B1" s="14" t="s">
        <v>557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8" t="s">
        <v>562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64"/>
      <c r="S2" s="64"/>
      <c r="T2" s="64"/>
      <c r="U2" s="64"/>
      <c r="V2" s="64"/>
      <c r="FI2" s="99" t="s">
        <v>554</v>
      </c>
      <c r="FJ2" s="9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34"/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 t="s">
        <v>2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8" t="s">
        <v>84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111" t="s">
        <v>107</v>
      </c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3"/>
      <c r="GA4" s="76" t="s">
        <v>130</v>
      </c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</row>
    <row r="5" spans="1:254" ht="13.5" customHeight="1" x14ac:dyDescent="0.25">
      <c r="A5" s="84"/>
      <c r="B5" s="36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161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162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143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97" t="s">
        <v>108</v>
      </c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 t="s">
        <v>144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 t="s">
        <v>561</v>
      </c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 t="s">
        <v>109</v>
      </c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77" t="s">
        <v>131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 x14ac:dyDescent="0.25">
      <c r="A6" s="8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32" t="s">
        <v>353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4" t="s">
        <v>354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4" t="s">
        <v>355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4" t="s">
        <v>356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22"/>
      <c r="C11" s="79" t="s">
        <v>170</v>
      </c>
      <c r="D11" s="79" t="s">
        <v>5</v>
      </c>
      <c r="E11" s="79" t="s">
        <v>6</v>
      </c>
      <c r="F11" s="79" t="s">
        <v>171</v>
      </c>
      <c r="G11" s="79" t="s">
        <v>7</v>
      </c>
      <c r="H11" s="79" t="s">
        <v>8</v>
      </c>
      <c r="I11" s="79" t="s">
        <v>227</v>
      </c>
      <c r="J11" s="79" t="s">
        <v>9</v>
      </c>
      <c r="K11" s="79" t="s">
        <v>10</v>
      </c>
      <c r="L11" s="79" t="s">
        <v>172</v>
      </c>
      <c r="M11" s="79" t="s">
        <v>9</v>
      </c>
      <c r="N11" s="79" t="s">
        <v>10</v>
      </c>
      <c r="O11" s="79" t="s">
        <v>173</v>
      </c>
      <c r="P11" s="79" t="s">
        <v>11</v>
      </c>
      <c r="Q11" s="79" t="s">
        <v>4</v>
      </c>
      <c r="R11" s="79" t="s">
        <v>174</v>
      </c>
      <c r="S11" s="79" t="s">
        <v>6</v>
      </c>
      <c r="T11" s="79" t="s">
        <v>12</v>
      </c>
      <c r="U11" s="79" t="s">
        <v>175</v>
      </c>
      <c r="V11" s="79"/>
      <c r="W11" s="79"/>
      <c r="X11" s="79" t="s">
        <v>176</v>
      </c>
      <c r="Y11" s="79"/>
      <c r="Z11" s="79"/>
      <c r="AA11" s="79" t="s">
        <v>228</v>
      </c>
      <c r="AB11" s="79"/>
      <c r="AC11" s="79"/>
      <c r="AD11" s="79" t="s">
        <v>177</v>
      </c>
      <c r="AE11" s="79"/>
      <c r="AF11" s="79"/>
      <c r="AG11" s="79" t="s">
        <v>178</v>
      </c>
      <c r="AH11" s="79"/>
      <c r="AI11" s="79"/>
      <c r="AJ11" s="79" t="s">
        <v>179</v>
      </c>
      <c r="AK11" s="79"/>
      <c r="AL11" s="79"/>
      <c r="AM11" s="77" t="s">
        <v>180</v>
      </c>
      <c r="AN11" s="77"/>
      <c r="AO11" s="77"/>
      <c r="AP11" s="79" t="s">
        <v>181</v>
      </c>
      <c r="AQ11" s="79"/>
      <c r="AR11" s="79"/>
      <c r="AS11" s="79" t="s">
        <v>182</v>
      </c>
      <c r="AT11" s="79"/>
      <c r="AU11" s="79"/>
      <c r="AV11" s="79" t="s">
        <v>183</v>
      </c>
      <c r="AW11" s="79"/>
      <c r="AX11" s="79"/>
      <c r="AY11" s="79" t="s">
        <v>184</v>
      </c>
      <c r="AZ11" s="79"/>
      <c r="BA11" s="79"/>
      <c r="BB11" s="79" t="s">
        <v>185</v>
      </c>
      <c r="BC11" s="79"/>
      <c r="BD11" s="79"/>
      <c r="BE11" s="77" t="s">
        <v>229</v>
      </c>
      <c r="BF11" s="77"/>
      <c r="BG11" s="77"/>
      <c r="BH11" s="77" t="s">
        <v>186</v>
      </c>
      <c r="BI11" s="77"/>
      <c r="BJ11" s="77"/>
      <c r="BK11" s="79" t="s">
        <v>187</v>
      </c>
      <c r="BL11" s="79"/>
      <c r="BM11" s="79"/>
      <c r="BN11" s="79" t="s">
        <v>188</v>
      </c>
      <c r="BO11" s="79"/>
      <c r="BP11" s="79"/>
      <c r="BQ11" s="77" t="s">
        <v>189</v>
      </c>
      <c r="BR11" s="77"/>
      <c r="BS11" s="77"/>
      <c r="BT11" s="79" t="s">
        <v>190</v>
      </c>
      <c r="BU11" s="79"/>
      <c r="BV11" s="79"/>
      <c r="BW11" s="77" t="s">
        <v>191</v>
      </c>
      <c r="BX11" s="77"/>
      <c r="BY11" s="77"/>
      <c r="BZ11" s="77" t="s">
        <v>192</v>
      </c>
      <c r="CA11" s="77"/>
      <c r="CB11" s="77"/>
      <c r="CC11" s="77" t="s">
        <v>230</v>
      </c>
      <c r="CD11" s="77"/>
      <c r="CE11" s="77"/>
      <c r="CF11" s="77" t="s">
        <v>193</v>
      </c>
      <c r="CG11" s="77"/>
      <c r="CH11" s="77"/>
      <c r="CI11" s="77" t="s">
        <v>194</v>
      </c>
      <c r="CJ11" s="77"/>
      <c r="CK11" s="77"/>
      <c r="CL11" s="77" t="s">
        <v>195</v>
      </c>
      <c r="CM11" s="77"/>
      <c r="CN11" s="77"/>
      <c r="CO11" s="77" t="s">
        <v>196</v>
      </c>
      <c r="CP11" s="77"/>
      <c r="CQ11" s="77"/>
      <c r="CR11" s="77" t="s">
        <v>197</v>
      </c>
      <c r="CS11" s="77"/>
      <c r="CT11" s="77"/>
      <c r="CU11" s="77" t="s">
        <v>231</v>
      </c>
      <c r="CV11" s="77"/>
      <c r="CW11" s="77"/>
      <c r="CX11" s="77" t="s">
        <v>198</v>
      </c>
      <c r="CY11" s="77"/>
      <c r="CZ11" s="77"/>
      <c r="DA11" s="77" t="s">
        <v>199</v>
      </c>
      <c r="DB11" s="77"/>
      <c r="DC11" s="77"/>
      <c r="DD11" s="77" t="s">
        <v>200</v>
      </c>
      <c r="DE11" s="77"/>
      <c r="DF11" s="77"/>
      <c r="DG11" s="77" t="s">
        <v>201</v>
      </c>
      <c r="DH11" s="77"/>
      <c r="DI11" s="77"/>
      <c r="DJ11" s="77" t="s">
        <v>202</v>
      </c>
      <c r="DK11" s="77"/>
      <c r="DL11" s="77"/>
      <c r="DM11" s="77" t="s">
        <v>203</v>
      </c>
      <c r="DN11" s="77"/>
      <c r="DO11" s="77"/>
      <c r="DP11" s="77" t="s">
        <v>204</v>
      </c>
      <c r="DQ11" s="77"/>
      <c r="DR11" s="77"/>
      <c r="DS11" s="77" t="s">
        <v>205</v>
      </c>
      <c r="DT11" s="77"/>
      <c r="DU11" s="77"/>
      <c r="DV11" s="77" t="s">
        <v>206</v>
      </c>
      <c r="DW11" s="77"/>
      <c r="DX11" s="77"/>
      <c r="DY11" s="77" t="s">
        <v>232</v>
      </c>
      <c r="DZ11" s="77"/>
      <c r="EA11" s="77"/>
      <c r="EB11" s="77" t="s">
        <v>207</v>
      </c>
      <c r="EC11" s="77"/>
      <c r="ED11" s="77"/>
      <c r="EE11" s="77" t="s">
        <v>208</v>
      </c>
      <c r="EF11" s="77"/>
      <c r="EG11" s="77"/>
      <c r="EH11" s="77" t="s">
        <v>209</v>
      </c>
      <c r="EI11" s="77"/>
      <c r="EJ11" s="77"/>
      <c r="EK11" s="77" t="s">
        <v>210</v>
      </c>
      <c r="EL11" s="77"/>
      <c r="EM11" s="77"/>
      <c r="EN11" s="77" t="s">
        <v>211</v>
      </c>
      <c r="EO11" s="77"/>
      <c r="EP11" s="77"/>
      <c r="EQ11" s="77" t="s">
        <v>212</v>
      </c>
      <c r="ER11" s="77"/>
      <c r="ES11" s="77"/>
      <c r="ET11" s="77" t="s">
        <v>213</v>
      </c>
      <c r="EU11" s="77"/>
      <c r="EV11" s="77"/>
      <c r="EW11" s="77" t="s">
        <v>214</v>
      </c>
      <c r="EX11" s="77"/>
      <c r="EY11" s="77"/>
      <c r="EZ11" s="77" t="s">
        <v>215</v>
      </c>
      <c r="FA11" s="77"/>
      <c r="FB11" s="77"/>
      <c r="FC11" s="77" t="s">
        <v>233</v>
      </c>
      <c r="FD11" s="77"/>
      <c r="FE11" s="77"/>
      <c r="FF11" s="77" t="s">
        <v>216</v>
      </c>
      <c r="FG11" s="77"/>
      <c r="FH11" s="77"/>
      <c r="FI11" s="77" t="s">
        <v>217</v>
      </c>
      <c r="FJ11" s="77"/>
      <c r="FK11" s="77"/>
      <c r="FL11" s="77" t="s">
        <v>218</v>
      </c>
      <c r="FM11" s="77"/>
      <c r="FN11" s="77"/>
      <c r="FO11" s="77" t="s">
        <v>219</v>
      </c>
      <c r="FP11" s="77"/>
      <c r="FQ11" s="77"/>
      <c r="FR11" s="77" t="s">
        <v>220</v>
      </c>
      <c r="FS11" s="77"/>
      <c r="FT11" s="77"/>
      <c r="FU11" s="77" t="s">
        <v>221</v>
      </c>
      <c r="FV11" s="77"/>
      <c r="FW11" s="77"/>
      <c r="FX11" s="77" t="s">
        <v>234</v>
      </c>
      <c r="FY11" s="77"/>
      <c r="FZ11" s="77"/>
      <c r="GA11" s="77" t="s">
        <v>222</v>
      </c>
      <c r="GB11" s="77"/>
      <c r="GC11" s="77"/>
      <c r="GD11" s="77" t="s">
        <v>223</v>
      </c>
      <c r="GE11" s="77"/>
      <c r="GF11" s="77"/>
      <c r="GG11" s="77" t="s">
        <v>235</v>
      </c>
      <c r="GH11" s="77"/>
      <c r="GI11" s="77"/>
      <c r="GJ11" s="77" t="s">
        <v>224</v>
      </c>
      <c r="GK11" s="77"/>
      <c r="GL11" s="77"/>
      <c r="GM11" s="77" t="s">
        <v>225</v>
      </c>
      <c r="GN11" s="77"/>
      <c r="GO11" s="77"/>
      <c r="GP11" s="77" t="s">
        <v>226</v>
      </c>
      <c r="GQ11" s="77"/>
      <c r="GR11" s="77"/>
    </row>
    <row r="12" spans="1:254" ht="85.5" customHeight="1" x14ac:dyDescent="0.25">
      <c r="A12" s="84"/>
      <c r="B12" s="101" t="s">
        <v>556</v>
      </c>
      <c r="C12" s="75" t="s">
        <v>431</v>
      </c>
      <c r="D12" s="75"/>
      <c r="E12" s="75"/>
      <c r="F12" s="75" t="s">
        <v>434</v>
      </c>
      <c r="G12" s="75"/>
      <c r="H12" s="75"/>
      <c r="I12" s="75" t="s">
        <v>437</v>
      </c>
      <c r="J12" s="75"/>
      <c r="K12" s="75"/>
      <c r="L12" s="75" t="s">
        <v>263</v>
      </c>
      <c r="M12" s="75"/>
      <c r="N12" s="75"/>
      <c r="O12" s="75" t="s">
        <v>440</v>
      </c>
      <c r="P12" s="75"/>
      <c r="Q12" s="75"/>
      <c r="R12" s="75" t="s">
        <v>443</v>
      </c>
      <c r="S12" s="75"/>
      <c r="T12" s="75"/>
      <c r="U12" s="75" t="s">
        <v>447</v>
      </c>
      <c r="V12" s="75"/>
      <c r="W12" s="75"/>
      <c r="X12" s="75" t="s">
        <v>264</v>
      </c>
      <c r="Y12" s="75"/>
      <c r="Z12" s="75"/>
      <c r="AA12" s="75" t="s">
        <v>265</v>
      </c>
      <c r="AB12" s="75"/>
      <c r="AC12" s="75"/>
      <c r="AD12" s="75" t="s">
        <v>266</v>
      </c>
      <c r="AE12" s="75"/>
      <c r="AF12" s="75"/>
      <c r="AG12" s="75" t="s">
        <v>452</v>
      </c>
      <c r="AH12" s="75"/>
      <c r="AI12" s="75"/>
      <c r="AJ12" s="75" t="s">
        <v>267</v>
      </c>
      <c r="AK12" s="75"/>
      <c r="AL12" s="75"/>
      <c r="AM12" s="75" t="s">
        <v>268</v>
      </c>
      <c r="AN12" s="75"/>
      <c r="AO12" s="75"/>
      <c r="AP12" s="75" t="s">
        <v>269</v>
      </c>
      <c r="AQ12" s="75"/>
      <c r="AR12" s="75"/>
      <c r="AS12" s="75" t="s">
        <v>455</v>
      </c>
      <c r="AT12" s="75"/>
      <c r="AU12" s="75"/>
      <c r="AV12" s="75" t="s">
        <v>547</v>
      </c>
      <c r="AW12" s="75"/>
      <c r="AX12" s="75"/>
      <c r="AY12" s="75" t="s">
        <v>270</v>
      </c>
      <c r="AZ12" s="75"/>
      <c r="BA12" s="75"/>
      <c r="BB12" s="75" t="s">
        <v>257</v>
      </c>
      <c r="BC12" s="75"/>
      <c r="BD12" s="75"/>
      <c r="BE12" s="75" t="s">
        <v>271</v>
      </c>
      <c r="BF12" s="75"/>
      <c r="BG12" s="75"/>
      <c r="BH12" s="75" t="s">
        <v>461</v>
      </c>
      <c r="BI12" s="75"/>
      <c r="BJ12" s="75"/>
      <c r="BK12" s="75" t="s">
        <v>272</v>
      </c>
      <c r="BL12" s="75"/>
      <c r="BM12" s="75"/>
      <c r="BN12" s="75" t="s">
        <v>273</v>
      </c>
      <c r="BO12" s="75"/>
      <c r="BP12" s="75"/>
      <c r="BQ12" s="75" t="s">
        <v>274</v>
      </c>
      <c r="BR12" s="75"/>
      <c r="BS12" s="75"/>
      <c r="BT12" s="75" t="s">
        <v>275</v>
      </c>
      <c r="BU12" s="75"/>
      <c r="BV12" s="75"/>
      <c r="BW12" s="75" t="s">
        <v>468</v>
      </c>
      <c r="BX12" s="75"/>
      <c r="BY12" s="75"/>
      <c r="BZ12" s="75" t="s">
        <v>282</v>
      </c>
      <c r="CA12" s="75"/>
      <c r="CB12" s="75"/>
      <c r="CC12" s="75" t="s">
        <v>472</v>
      </c>
      <c r="CD12" s="75"/>
      <c r="CE12" s="75"/>
      <c r="CF12" s="75" t="s">
        <v>283</v>
      </c>
      <c r="CG12" s="75"/>
      <c r="CH12" s="75"/>
      <c r="CI12" s="75" t="s">
        <v>284</v>
      </c>
      <c r="CJ12" s="75"/>
      <c r="CK12" s="75"/>
      <c r="CL12" s="75" t="s">
        <v>285</v>
      </c>
      <c r="CM12" s="75"/>
      <c r="CN12" s="75"/>
      <c r="CO12" s="75" t="s">
        <v>326</v>
      </c>
      <c r="CP12" s="75"/>
      <c r="CQ12" s="75"/>
      <c r="CR12" s="75" t="s">
        <v>323</v>
      </c>
      <c r="CS12" s="75"/>
      <c r="CT12" s="75"/>
      <c r="CU12" s="75" t="s">
        <v>327</v>
      </c>
      <c r="CV12" s="75"/>
      <c r="CW12" s="75"/>
      <c r="CX12" s="75" t="s">
        <v>324</v>
      </c>
      <c r="CY12" s="75"/>
      <c r="CZ12" s="75"/>
      <c r="DA12" s="75" t="s">
        <v>325</v>
      </c>
      <c r="DB12" s="75"/>
      <c r="DC12" s="75"/>
      <c r="DD12" s="75" t="s">
        <v>484</v>
      </c>
      <c r="DE12" s="75"/>
      <c r="DF12" s="75"/>
      <c r="DG12" s="75" t="s">
        <v>487</v>
      </c>
      <c r="DH12" s="75"/>
      <c r="DI12" s="75"/>
      <c r="DJ12" s="75" t="s">
        <v>328</v>
      </c>
      <c r="DK12" s="75"/>
      <c r="DL12" s="75"/>
      <c r="DM12" s="75" t="s">
        <v>491</v>
      </c>
      <c r="DN12" s="75"/>
      <c r="DO12" s="75"/>
      <c r="DP12" s="75" t="s">
        <v>329</v>
      </c>
      <c r="DQ12" s="75"/>
      <c r="DR12" s="75"/>
      <c r="DS12" s="75" t="s">
        <v>330</v>
      </c>
      <c r="DT12" s="75"/>
      <c r="DU12" s="75"/>
      <c r="DV12" s="75" t="s">
        <v>499</v>
      </c>
      <c r="DW12" s="75"/>
      <c r="DX12" s="75"/>
      <c r="DY12" s="75" t="s">
        <v>331</v>
      </c>
      <c r="DZ12" s="75"/>
      <c r="EA12" s="75"/>
      <c r="EB12" s="75" t="s">
        <v>332</v>
      </c>
      <c r="EC12" s="75"/>
      <c r="ED12" s="75"/>
      <c r="EE12" s="75" t="s">
        <v>333</v>
      </c>
      <c r="EF12" s="75"/>
      <c r="EG12" s="75"/>
      <c r="EH12" s="75" t="s">
        <v>334</v>
      </c>
      <c r="EI12" s="75"/>
      <c r="EJ12" s="75"/>
      <c r="EK12" s="110" t="s">
        <v>335</v>
      </c>
      <c r="EL12" s="110"/>
      <c r="EM12" s="110"/>
      <c r="EN12" s="75" t="s">
        <v>510</v>
      </c>
      <c r="EO12" s="75"/>
      <c r="EP12" s="75"/>
      <c r="EQ12" s="75" t="s">
        <v>336</v>
      </c>
      <c r="ER12" s="75"/>
      <c r="ES12" s="75"/>
      <c r="ET12" s="75" t="s">
        <v>337</v>
      </c>
      <c r="EU12" s="75"/>
      <c r="EV12" s="75"/>
      <c r="EW12" s="75" t="s">
        <v>516</v>
      </c>
      <c r="EX12" s="75"/>
      <c r="EY12" s="75"/>
      <c r="EZ12" s="75" t="s">
        <v>339</v>
      </c>
      <c r="FA12" s="75"/>
      <c r="FB12" s="75"/>
      <c r="FC12" s="75" t="s">
        <v>340</v>
      </c>
      <c r="FD12" s="75"/>
      <c r="FE12" s="75"/>
      <c r="FF12" s="75" t="s">
        <v>338</v>
      </c>
      <c r="FG12" s="75"/>
      <c r="FH12" s="75"/>
      <c r="FI12" s="75" t="s">
        <v>521</v>
      </c>
      <c r="FJ12" s="75"/>
      <c r="FK12" s="75"/>
      <c r="FL12" s="75" t="s">
        <v>341</v>
      </c>
      <c r="FM12" s="75"/>
      <c r="FN12" s="75"/>
      <c r="FO12" s="75" t="s">
        <v>525</v>
      </c>
      <c r="FP12" s="75"/>
      <c r="FQ12" s="75"/>
      <c r="FR12" s="75" t="s">
        <v>342</v>
      </c>
      <c r="FS12" s="75"/>
      <c r="FT12" s="75"/>
      <c r="FU12" s="110" t="s">
        <v>550</v>
      </c>
      <c r="FV12" s="110"/>
      <c r="FW12" s="110"/>
      <c r="FX12" s="75" t="s">
        <v>551</v>
      </c>
      <c r="FY12" s="75"/>
      <c r="FZ12" s="75"/>
      <c r="GA12" s="75" t="s">
        <v>346</v>
      </c>
      <c r="GB12" s="75"/>
      <c r="GC12" s="75"/>
      <c r="GD12" s="75" t="s">
        <v>531</v>
      </c>
      <c r="GE12" s="75"/>
      <c r="GF12" s="75"/>
      <c r="GG12" s="75" t="s">
        <v>347</v>
      </c>
      <c r="GH12" s="75"/>
      <c r="GI12" s="75"/>
      <c r="GJ12" s="75" t="s">
        <v>537</v>
      </c>
      <c r="GK12" s="75"/>
      <c r="GL12" s="75"/>
      <c r="GM12" s="75" t="s">
        <v>541</v>
      </c>
      <c r="GN12" s="75"/>
      <c r="GO12" s="75"/>
      <c r="GP12" s="75" t="s">
        <v>552</v>
      </c>
      <c r="GQ12" s="75"/>
      <c r="GR12" s="75"/>
    </row>
    <row r="13" spans="1:254" ht="93.75" customHeight="1" x14ac:dyDescent="0.25">
      <c r="A13" s="84"/>
      <c r="B13" s="118"/>
      <c r="C13" s="33" t="s">
        <v>432</v>
      </c>
      <c r="D13" s="33" t="s">
        <v>433</v>
      </c>
      <c r="E13" s="33" t="s">
        <v>32</v>
      </c>
      <c r="F13" s="33" t="s">
        <v>236</v>
      </c>
      <c r="G13" s="33" t="s">
        <v>435</v>
      </c>
      <c r="H13" s="33" t="s">
        <v>436</v>
      </c>
      <c r="I13" s="33" t="s">
        <v>163</v>
      </c>
      <c r="J13" s="33" t="s">
        <v>438</v>
      </c>
      <c r="K13" s="33" t="s">
        <v>439</v>
      </c>
      <c r="L13" s="33" t="s">
        <v>237</v>
      </c>
      <c r="M13" s="33" t="s">
        <v>238</v>
      </c>
      <c r="N13" s="33" t="s">
        <v>239</v>
      </c>
      <c r="O13" s="33" t="s">
        <v>441</v>
      </c>
      <c r="P13" s="33" t="s">
        <v>441</v>
      </c>
      <c r="Q13" s="33" t="s">
        <v>442</v>
      </c>
      <c r="R13" s="33" t="s">
        <v>444</v>
      </c>
      <c r="S13" s="33" t="s">
        <v>445</v>
      </c>
      <c r="T13" s="33" t="s">
        <v>446</v>
      </c>
      <c r="U13" s="33" t="s">
        <v>448</v>
      </c>
      <c r="V13" s="33" t="s">
        <v>449</v>
      </c>
      <c r="W13" s="33" t="s">
        <v>450</v>
      </c>
      <c r="X13" s="33" t="s">
        <v>148</v>
      </c>
      <c r="Y13" s="33" t="s">
        <v>151</v>
      </c>
      <c r="Z13" s="33" t="s">
        <v>152</v>
      </c>
      <c r="AA13" s="33" t="s">
        <v>240</v>
      </c>
      <c r="AB13" s="33" t="s">
        <v>241</v>
      </c>
      <c r="AC13" s="33" t="s">
        <v>242</v>
      </c>
      <c r="AD13" s="33" t="s">
        <v>243</v>
      </c>
      <c r="AE13" s="33" t="s">
        <v>244</v>
      </c>
      <c r="AF13" s="33" t="s">
        <v>451</v>
      </c>
      <c r="AG13" s="33" t="s">
        <v>245</v>
      </c>
      <c r="AH13" s="33" t="s">
        <v>246</v>
      </c>
      <c r="AI13" s="33" t="s">
        <v>453</v>
      </c>
      <c r="AJ13" s="33" t="s">
        <v>153</v>
      </c>
      <c r="AK13" s="33" t="s">
        <v>454</v>
      </c>
      <c r="AL13" s="33" t="s">
        <v>247</v>
      </c>
      <c r="AM13" s="33" t="s">
        <v>248</v>
      </c>
      <c r="AN13" s="33" t="s">
        <v>249</v>
      </c>
      <c r="AO13" s="33" t="s">
        <v>250</v>
      </c>
      <c r="AP13" s="33" t="s">
        <v>158</v>
      </c>
      <c r="AQ13" s="33" t="s">
        <v>414</v>
      </c>
      <c r="AR13" s="33" t="s">
        <v>159</v>
      </c>
      <c r="AS13" s="33" t="s">
        <v>456</v>
      </c>
      <c r="AT13" s="33" t="s">
        <v>457</v>
      </c>
      <c r="AU13" s="33" t="s">
        <v>83</v>
      </c>
      <c r="AV13" s="33" t="s">
        <v>253</v>
      </c>
      <c r="AW13" s="33" t="s">
        <v>254</v>
      </c>
      <c r="AX13" s="33" t="s">
        <v>255</v>
      </c>
      <c r="AY13" s="33" t="s">
        <v>256</v>
      </c>
      <c r="AZ13" s="33" t="s">
        <v>458</v>
      </c>
      <c r="BA13" s="33" t="s">
        <v>147</v>
      </c>
      <c r="BB13" s="33" t="s">
        <v>459</v>
      </c>
      <c r="BC13" s="33" t="s">
        <v>258</v>
      </c>
      <c r="BD13" s="33" t="s">
        <v>460</v>
      </c>
      <c r="BE13" s="33" t="s">
        <v>80</v>
      </c>
      <c r="BF13" s="33" t="s">
        <v>259</v>
      </c>
      <c r="BG13" s="33" t="s">
        <v>149</v>
      </c>
      <c r="BH13" s="33" t="s">
        <v>462</v>
      </c>
      <c r="BI13" s="33" t="s">
        <v>463</v>
      </c>
      <c r="BJ13" s="33" t="s">
        <v>464</v>
      </c>
      <c r="BK13" s="33" t="s">
        <v>165</v>
      </c>
      <c r="BL13" s="33" t="s">
        <v>251</v>
      </c>
      <c r="BM13" s="33" t="s">
        <v>252</v>
      </c>
      <c r="BN13" s="33" t="s">
        <v>164</v>
      </c>
      <c r="BO13" s="33" t="s">
        <v>66</v>
      </c>
      <c r="BP13" s="33" t="s">
        <v>465</v>
      </c>
      <c r="BQ13" s="33" t="s">
        <v>67</v>
      </c>
      <c r="BR13" s="33" t="s">
        <v>466</v>
      </c>
      <c r="BS13" s="33" t="s">
        <v>467</v>
      </c>
      <c r="BT13" s="33" t="s">
        <v>260</v>
      </c>
      <c r="BU13" s="33" t="s">
        <v>261</v>
      </c>
      <c r="BV13" s="33" t="s">
        <v>262</v>
      </c>
      <c r="BW13" s="33" t="s">
        <v>469</v>
      </c>
      <c r="BX13" s="33" t="s">
        <v>470</v>
      </c>
      <c r="BY13" s="33" t="s">
        <v>471</v>
      </c>
      <c r="BZ13" s="33" t="s">
        <v>154</v>
      </c>
      <c r="CA13" s="33" t="s">
        <v>155</v>
      </c>
      <c r="CB13" s="33" t="s">
        <v>276</v>
      </c>
      <c r="CC13" s="33" t="s">
        <v>473</v>
      </c>
      <c r="CD13" s="33" t="s">
        <v>474</v>
      </c>
      <c r="CE13" s="33" t="s">
        <v>475</v>
      </c>
      <c r="CF13" s="33" t="s">
        <v>476</v>
      </c>
      <c r="CG13" s="33" t="s">
        <v>477</v>
      </c>
      <c r="CH13" s="33" t="s">
        <v>478</v>
      </c>
      <c r="CI13" s="33" t="s">
        <v>277</v>
      </c>
      <c r="CJ13" s="33" t="s">
        <v>278</v>
      </c>
      <c r="CK13" s="33" t="s">
        <v>279</v>
      </c>
      <c r="CL13" s="33" t="s">
        <v>280</v>
      </c>
      <c r="CM13" s="33" t="s">
        <v>281</v>
      </c>
      <c r="CN13" s="33" t="s">
        <v>479</v>
      </c>
      <c r="CO13" s="33" t="s">
        <v>480</v>
      </c>
      <c r="CP13" s="33" t="s">
        <v>481</v>
      </c>
      <c r="CQ13" s="33" t="s">
        <v>482</v>
      </c>
      <c r="CR13" s="33" t="s">
        <v>156</v>
      </c>
      <c r="CS13" s="33" t="s">
        <v>483</v>
      </c>
      <c r="CT13" s="33" t="s">
        <v>157</v>
      </c>
      <c r="CU13" s="33" t="s">
        <v>292</v>
      </c>
      <c r="CV13" s="33" t="s">
        <v>293</v>
      </c>
      <c r="CW13" s="33" t="s">
        <v>294</v>
      </c>
      <c r="CX13" s="33" t="s">
        <v>286</v>
      </c>
      <c r="CY13" s="33" t="s">
        <v>287</v>
      </c>
      <c r="CZ13" s="33" t="s">
        <v>288</v>
      </c>
      <c r="DA13" s="33" t="s">
        <v>289</v>
      </c>
      <c r="DB13" s="33" t="s">
        <v>290</v>
      </c>
      <c r="DC13" s="33" t="s">
        <v>291</v>
      </c>
      <c r="DD13" s="33" t="s">
        <v>295</v>
      </c>
      <c r="DE13" s="33" t="s">
        <v>485</v>
      </c>
      <c r="DF13" s="33" t="s">
        <v>486</v>
      </c>
      <c r="DG13" s="33" t="s">
        <v>299</v>
      </c>
      <c r="DH13" s="33" t="s">
        <v>300</v>
      </c>
      <c r="DI13" s="33" t="s">
        <v>488</v>
      </c>
      <c r="DJ13" s="33" t="s">
        <v>489</v>
      </c>
      <c r="DK13" s="33" t="s">
        <v>296</v>
      </c>
      <c r="DL13" s="33" t="s">
        <v>490</v>
      </c>
      <c r="DM13" s="33" t="s">
        <v>297</v>
      </c>
      <c r="DN13" s="33" t="s">
        <v>492</v>
      </c>
      <c r="DO13" s="33" t="s">
        <v>493</v>
      </c>
      <c r="DP13" s="33" t="s">
        <v>298</v>
      </c>
      <c r="DQ13" s="33" t="s">
        <v>494</v>
      </c>
      <c r="DR13" s="33" t="s">
        <v>495</v>
      </c>
      <c r="DS13" s="33" t="s">
        <v>496</v>
      </c>
      <c r="DT13" s="33" t="s">
        <v>497</v>
      </c>
      <c r="DU13" s="33" t="s">
        <v>498</v>
      </c>
      <c r="DV13" s="33" t="s">
        <v>500</v>
      </c>
      <c r="DW13" s="33" t="s">
        <v>501</v>
      </c>
      <c r="DX13" s="33" t="s">
        <v>548</v>
      </c>
      <c r="DY13" s="33" t="s">
        <v>502</v>
      </c>
      <c r="DZ13" s="33" t="s">
        <v>549</v>
      </c>
      <c r="EA13" s="33" t="s">
        <v>503</v>
      </c>
      <c r="EB13" s="33" t="s">
        <v>301</v>
      </c>
      <c r="EC13" s="33" t="s">
        <v>302</v>
      </c>
      <c r="ED13" s="33" t="s">
        <v>504</v>
      </c>
      <c r="EE13" s="33" t="s">
        <v>168</v>
      </c>
      <c r="EF13" s="33" t="s">
        <v>303</v>
      </c>
      <c r="EG13" s="33" t="s">
        <v>505</v>
      </c>
      <c r="EH13" s="33" t="s">
        <v>304</v>
      </c>
      <c r="EI13" s="33" t="s">
        <v>305</v>
      </c>
      <c r="EJ13" s="33" t="s">
        <v>506</v>
      </c>
      <c r="EK13" s="33" t="s">
        <v>507</v>
      </c>
      <c r="EL13" s="33" t="s">
        <v>508</v>
      </c>
      <c r="EM13" s="33" t="s">
        <v>509</v>
      </c>
      <c r="EN13" s="33" t="s">
        <v>306</v>
      </c>
      <c r="EO13" s="33" t="s">
        <v>307</v>
      </c>
      <c r="EP13" s="33" t="s">
        <v>511</v>
      </c>
      <c r="EQ13" s="33" t="s">
        <v>308</v>
      </c>
      <c r="ER13" s="33" t="s">
        <v>309</v>
      </c>
      <c r="ES13" s="33" t="s">
        <v>512</v>
      </c>
      <c r="ET13" s="33" t="s">
        <v>513</v>
      </c>
      <c r="EU13" s="33" t="s">
        <v>514</v>
      </c>
      <c r="EV13" s="33" t="s">
        <v>515</v>
      </c>
      <c r="EW13" s="33" t="s">
        <v>517</v>
      </c>
      <c r="EX13" s="33" t="s">
        <v>518</v>
      </c>
      <c r="EY13" s="33" t="s">
        <v>519</v>
      </c>
      <c r="EZ13" s="33" t="s">
        <v>158</v>
      </c>
      <c r="FA13" s="33" t="s">
        <v>160</v>
      </c>
      <c r="FB13" s="33" t="s">
        <v>159</v>
      </c>
      <c r="FC13" s="33" t="s">
        <v>313</v>
      </c>
      <c r="FD13" s="33" t="s">
        <v>314</v>
      </c>
      <c r="FE13" s="33" t="s">
        <v>520</v>
      </c>
      <c r="FF13" s="33" t="s">
        <v>310</v>
      </c>
      <c r="FG13" s="33" t="s">
        <v>311</v>
      </c>
      <c r="FH13" s="33" t="s">
        <v>312</v>
      </c>
      <c r="FI13" s="33" t="s">
        <v>522</v>
      </c>
      <c r="FJ13" s="33" t="s">
        <v>523</v>
      </c>
      <c r="FK13" s="33" t="s">
        <v>524</v>
      </c>
      <c r="FL13" s="33" t="s">
        <v>315</v>
      </c>
      <c r="FM13" s="33" t="s">
        <v>316</v>
      </c>
      <c r="FN13" s="33" t="s">
        <v>317</v>
      </c>
      <c r="FO13" s="33" t="s">
        <v>526</v>
      </c>
      <c r="FP13" s="33" t="s">
        <v>527</v>
      </c>
      <c r="FQ13" s="33" t="s">
        <v>528</v>
      </c>
      <c r="FR13" s="33"/>
      <c r="FS13" s="33" t="s">
        <v>318</v>
      </c>
      <c r="FT13" s="33" t="s">
        <v>319</v>
      </c>
      <c r="FU13" s="33" t="s">
        <v>320</v>
      </c>
      <c r="FV13" s="33" t="s">
        <v>166</v>
      </c>
      <c r="FW13" s="33" t="s">
        <v>321</v>
      </c>
      <c r="FX13" s="33" t="s">
        <v>322</v>
      </c>
      <c r="FY13" s="33" t="s">
        <v>529</v>
      </c>
      <c r="FZ13" s="33" t="s">
        <v>530</v>
      </c>
      <c r="GA13" s="33" t="s">
        <v>343</v>
      </c>
      <c r="GB13" s="33" t="s">
        <v>344</v>
      </c>
      <c r="GC13" s="33" t="s">
        <v>345</v>
      </c>
      <c r="GD13" s="33" t="s">
        <v>532</v>
      </c>
      <c r="GE13" s="33" t="s">
        <v>533</v>
      </c>
      <c r="GF13" s="33" t="s">
        <v>534</v>
      </c>
      <c r="GG13" s="33" t="s">
        <v>348</v>
      </c>
      <c r="GH13" s="33" t="s">
        <v>535</v>
      </c>
      <c r="GI13" s="33" t="s">
        <v>536</v>
      </c>
      <c r="GJ13" s="33" t="s">
        <v>538</v>
      </c>
      <c r="GK13" s="33" t="s">
        <v>539</v>
      </c>
      <c r="GL13" s="33" t="s">
        <v>540</v>
      </c>
      <c r="GM13" s="33" t="s">
        <v>349</v>
      </c>
      <c r="GN13" s="33" t="s">
        <v>350</v>
      </c>
      <c r="GO13" s="33" t="s">
        <v>351</v>
      </c>
      <c r="GP13" s="33" t="s">
        <v>542</v>
      </c>
      <c r="GQ13" s="33" t="s">
        <v>543</v>
      </c>
      <c r="GR13" s="33" t="s">
        <v>544</v>
      </c>
    </row>
    <row r="14" spans="1:254" ht="15.75" x14ac:dyDescent="0.25">
      <c r="A14" s="114">
        <v>1</v>
      </c>
      <c r="B14" s="120" t="s">
        <v>563</v>
      </c>
      <c r="C14" s="117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115">
        <v>2</v>
      </c>
      <c r="B15" s="120" t="s">
        <v>564</v>
      </c>
      <c r="C15" s="117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115">
        <v>3</v>
      </c>
      <c r="B16" s="120" t="s">
        <v>565</v>
      </c>
      <c r="C16" s="117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115">
        <v>4</v>
      </c>
      <c r="B17" s="120" t="s">
        <v>566</v>
      </c>
      <c r="C17" s="117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/>
      <c r="CQ17" s="4">
        <v>1</v>
      </c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115">
        <v>5</v>
      </c>
      <c r="B18" s="120" t="s">
        <v>567</v>
      </c>
      <c r="C18" s="117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115">
        <v>6</v>
      </c>
      <c r="B19" s="120" t="s">
        <v>568</v>
      </c>
      <c r="C19" s="117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115">
        <v>7</v>
      </c>
      <c r="B20" s="120" t="s">
        <v>569</v>
      </c>
      <c r="C20" s="117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116">
        <v>8</v>
      </c>
      <c r="B21" s="120" t="s">
        <v>570</v>
      </c>
      <c r="C21" s="117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x14ac:dyDescent="0.25">
      <c r="A22" s="116">
        <v>9</v>
      </c>
      <c r="B22" s="120" t="s">
        <v>571</v>
      </c>
      <c r="C22" s="117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75" x14ac:dyDescent="0.25">
      <c r="A23" s="116">
        <v>10</v>
      </c>
      <c r="B23" s="120" t="s">
        <v>572</v>
      </c>
      <c r="C23" s="117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116">
        <v>11</v>
      </c>
      <c r="B24" s="120" t="s">
        <v>573</v>
      </c>
      <c r="C24" s="117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</row>
    <row r="25" spans="1:254" ht="15.75" x14ac:dyDescent="0.25">
      <c r="A25" s="116">
        <v>12</v>
      </c>
      <c r="B25" s="120" t="s">
        <v>574</v>
      </c>
      <c r="C25" s="117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</row>
    <row r="26" spans="1:254" ht="15.75" x14ac:dyDescent="0.25">
      <c r="A26" s="116">
        <v>13</v>
      </c>
      <c r="B26" s="120" t="s">
        <v>575</v>
      </c>
      <c r="C26" s="117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</row>
    <row r="27" spans="1:254" ht="15.75" x14ac:dyDescent="0.25">
      <c r="A27" s="116">
        <v>14</v>
      </c>
      <c r="B27" s="120" t="s">
        <v>576</v>
      </c>
      <c r="C27" s="117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</row>
    <row r="28" spans="1:254" ht="19.5" customHeight="1" x14ac:dyDescent="0.25">
      <c r="A28" s="116">
        <v>15</v>
      </c>
      <c r="B28" s="120" t="s">
        <v>577</v>
      </c>
      <c r="C28" s="117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</row>
    <row r="29" spans="1:254" ht="15.75" x14ac:dyDescent="0.25">
      <c r="A29" s="116">
        <v>16</v>
      </c>
      <c r="B29" s="120" t="s">
        <v>578</v>
      </c>
      <c r="C29" s="117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1"/>
      <c r="GT29" s="41"/>
      <c r="GU29" s="41"/>
      <c r="GV29" s="41"/>
      <c r="GW29" s="41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116">
        <v>17</v>
      </c>
      <c r="B30" s="120" t="s">
        <v>579</v>
      </c>
      <c r="C30" s="117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1"/>
      <c r="GT30" s="41"/>
      <c r="GU30" s="41"/>
      <c r="GV30" s="41"/>
      <c r="GW30" s="41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116">
        <v>18</v>
      </c>
      <c r="B31" s="120" t="s">
        <v>580</v>
      </c>
      <c r="C31" s="117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1"/>
      <c r="GT31" s="41"/>
      <c r="GU31" s="41"/>
      <c r="GV31" s="41"/>
      <c r="GW31" s="41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116">
        <v>19</v>
      </c>
      <c r="B32" s="120" t="s">
        <v>581</v>
      </c>
      <c r="C32" s="117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1"/>
      <c r="GT32" s="41"/>
      <c r="GU32" s="41"/>
      <c r="GV32" s="41"/>
      <c r="GW32" s="41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116">
        <v>20</v>
      </c>
      <c r="B33" s="120" t="s">
        <v>582</v>
      </c>
      <c r="C33" s="117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1"/>
      <c r="GT33" s="41"/>
      <c r="GU33" s="41"/>
      <c r="GV33" s="41"/>
      <c r="GW33" s="41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116">
        <v>21</v>
      </c>
      <c r="B34" s="120" t="s">
        <v>583</v>
      </c>
      <c r="C34" s="117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1"/>
      <c r="GT34" s="41"/>
      <c r="GU34" s="41"/>
      <c r="GV34" s="41"/>
      <c r="GW34" s="41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116">
        <v>22</v>
      </c>
      <c r="B35" s="120" t="s">
        <v>584</v>
      </c>
      <c r="C35" s="117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1"/>
      <c r="GT35" s="41"/>
      <c r="GU35" s="41"/>
      <c r="GV35" s="41"/>
      <c r="GW35" s="41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116">
        <v>23</v>
      </c>
      <c r="B36" s="120" t="s">
        <v>585</v>
      </c>
      <c r="C36" s="117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1"/>
      <c r="GT36" s="41"/>
      <c r="GU36" s="41"/>
      <c r="GV36" s="41"/>
      <c r="GW36" s="41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ht="15.75" x14ac:dyDescent="0.25">
      <c r="A37" s="116">
        <v>24</v>
      </c>
      <c r="B37" s="120" t="s">
        <v>586</v>
      </c>
      <c r="C37" s="117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/>
      <c r="AX37" s="4">
        <v>1</v>
      </c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1"/>
      <c r="GT37" s="41"/>
      <c r="GU37" s="41"/>
      <c r="GV37" s="41"/>
      <c r="GW37" s="41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</row>
    <row r="38" spans="1:254" ht="15.75" x14ac:dyDescent="0.25">
      <c r="A38" s="116">
        <v>25</v>
      </c>
      <c r="B38" s="120" t="s">
        <v>587</v>
      </c>
      <c r="C38" s="117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1"/>
      <c r="GT38" s="41"/>
      <c r="GU38" s="41"/>
      <c r="GV38" s="41"/>
      <c r="GW38" s="41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</row>
    <row r="39" spans="1:254" ht="15.75" x14ac:dyDescent="0.25">
      <c r="B39" s="119"/>
      <c r="C39" s="3">
        <f t="shared" ref="C39:AH39" si="0">SUM(C14:C38)</f>
        <v>6</v>
      </c>
      <c r="D39" s="3">
        <f t="shared" si="0"/>
        <v>10</v>
      </c>
      <c r="E39" s="3">
        <f t="shared" si="0"/>
        <v>9</v>
      </c>
      <c r="F39" s="3">
        <f t="shared" si="0"/>
        <v>6</v>
      </c>
      <c r="G39" s="3">
        <f t="shared" si="0"/>
        <v>10</v>
      </c>
      <c r="H39" s="3">
        <f t="shared" si="0"/>
        <v>9</v>
      </c>
      <c r="I39" s="3">
        <f t="shared" si="0"/>
        <v>6</v>
      </c>
      <c r="J39" s="3">
        <f t="shared" si="0"/>
        <v>10</v>
      </c>
      <c r="K39" s="3">
        <f t="shared" si="0"/>
        <v>9</v>
      </c>
      <c r="L39" s="3">
        <f t="shared" si="0"/>
        <v>6</v>
      </c>
      <c r="M39" s="3">
        <f t="shared" si="0"/>
        <v>10</v>
      </c>
      <c r="N39" s="3">
        <f t="shared" si="0"/>
        <v>9</v>
      </c>
      <c r="O39" s="3">
        <f t="shared" si="0"/>
        <v>6</v>
      </c>
      <c r="P39" s="3">
        <f t="shared" si="0"/>
        <v>10</v>
      </c>
      <c r="Q39" s="3">
        <f t="shared" si="0"/>
        <v>9</v>
      </c>
      <c r="R39" s="3">
        <f t="shared" si="0"/>
        <v>6</v>
      </c>
      <c r="S39" s="3">
        <f t="shared" si="0"/>
        <v>10</v>
      </c>
      <c r="T39" s="3">
        <f t="shared" si="0"/>
        <v>9</v>
      </c>
      <c r="U39" s="3">
        <f t="shared" si="0"/>
        <v>8</v>
      </c>
      <c r="V39" s="3">
        <f t="shared" si="0"/>
        <v>8</v>
      </c>
      <c r="W39" s="3">
        <f t="shared" si="0"/>
        <v>9</v>
      </c>
      <c r="X39" s="3">
        <f t="shared" si="0"/>
        <v>8</v>
      </c>
      <c r="Y39" s="3">
        <f t="shared" si="0"/>
        <v>9</v>
      </c>
      <c r="Z39" s="3">
        <f t="shared" si="0"/>
        <v>8</v>
      </c>
      <c r="AA39" s="3">
        <f t="shared" si="0"/>
        <v>8</v>
      </c>
      <c r="AB39" s="3">
        <f t="shared" si="0"/>
        <v>9</v>
      </c>
      <c r="AC39" s="3">
        <f t="shared" si="0"/>
        <v>8</v>
      </c>
      <c r="AD39" s="3">
        <f t="shared" si="0"/>
        <v>8</v>
      </c>
      <c r="AE39" s="3">
        <f t="shared" si="0"/>
        <v>9</v>
      </c>
      <c r="AF39" s="3">
        <f t="shared" si="0"/>
        <v>8</v>
      </c>
      <c r="AG39" s="3">
        <f t="shared" si="0"/>
        <v>8</v>
      </c>
      <c r="AH39" s="3">
        <f t="shared" si="0"/>
        <v>9</v>
      </c>
      <c r="AI39" s="3">
        <f t="shared" ref="AI39:BN39" si="1">SUM(AI14:AI38)</f>
        <v>8</v>
      </c>
      <c r="AJ39" s="3">
        <f t="shared" si="1"/>
        <v>8</v>
      </c>
      <c r="AK39" s="3">
        <f t="shared" si="1"/>
        <v>9</v>
      </c>
      <c r="AL39" s="3">
        <f t="shared" si="1"/>
        <v>8</v>
      </c>
      <c r="AM39" s="3">
        <f t="shared" si="1"/>
        <v>8</v>
      </c>
      <c r="AN39" s="3">
        <f t="shared" si="1"/>
        <v>9</v>
      </c>
      <c r="AO39" s="3">
        <f t="shared" si="1"/>
        <v>8</v>
      </c>
      <c r="AP39" s="3">
        <f t="shared" si="1"/>
        <v>7</v>
      </c>
      <c r="AQ39" s="3">
        <f t="shared" si="1"/>
        <v>10</v>
      </c>
      <c r="AR39" s="3">
        <f t="shared" si="1"/>
        <v>8</v>
      </c>
      <c r="AS39" s="3">
        <f t="shared" si="1"/>
        <v>7</v>
      </c>
      <c r="AT39" s="3">
        <f t="shared" si="1"/>
        <v>10</v>
      </c>
      <c r="AU39" s="3">
        <f t="shared" si="1"/>
        <v>8</v>
      </c>
      <c r="AV39" s="3">
        <f t="shared" si="1"/>
        <v>4</v>
      </c>
      <c r="AW39" s="3">
        <f t="shared" si="1"/>
        <v>11</v>
      </c>
      <c r="AX39" s="3">
        <f t="shared" si="1"/>
        <v>10</v>
      </c>
      <c r="AY39" s="3">
        <f t="shared" si="1"/>
        <v>5</v>
      </c>
      <c r="AZ39" s="3">
        <f t="shared" si="1"/>
        <v>12</v>
      </c>
      <c r="BA39" s="3">
        <f t="shared" si="1"/>
        <v>8</v>
      </c>
      <c r="BB39" s="3">
        <f t="shared" si="1"/>
        <v>5</v>
      </c>
      <c r="BC39" s="3">
        <f t="shared" si="1"/>
        <v>12</v>
      </c>
      <c r="BD39" s="3">
        <f t="shared" si="1"/>
        <v>8</v>
      </c>
      <c r="BE39" s="3">
        <f t="shared" si="1"/>
        <v>5</v>
      </c>
      <c r="BF39" s="3">
        <f t="shared" si="1"/>
        <v>12</v>
      </c>
      <c r="BG39" s="3">
        <f t="shared" si="1"/>
        <v>8</v>
      </c>
      <c r="BH39" s="3">
        <f t="shared" si="1"/>
        <v>5</v>
      </c>
      <c r="BI39" s="3">
        <f t="shared" si="1"/>
        <v>12</v>
      </c>
      <c r="BJ39" s="3">
        <f t="shared" si="1"/>
        <v>8</v>
      </c>
      <c r="BK39" s="3">
        <f t="shared" si="1"/>
        <v>5</v>
      </c>
      <c r="BL39" s="3">
        <f t="shared" si="1"/>
        <v>12</v>
      </c>
      <c r="BM39" s="3">
        <f t="shared" si="1"/>
        <v>8</v>
      </c>
      <c r="BN39" s="3">
        <f t="shared" si="1"/>
        <v>5</v>
      </c>
      <c r="BO39" s="3">
        <f t="shared" ref="BO39:CT39" si="2">SUM(BO14:BO38)</f>
        <v>12</v>
      </c>
      <c r="BP39" s="3">
        <f t="shared" si="2"/>
        <v>8</v>
      </c>
      <c r="BQ39" s="3">
        <f t="shared" si="2"/>
        <v>5</v>
      </c>
      <c r="BR39" s="3">
        <f t="shared" si="2"/>
        <v>12</v>
      </c>
      <c r="BS39" s="3">
        <f t="shared" si="2"/>
        <v>8</v>
      </c>
      <c r="BT39" s="3">
        <f t="shared" si="2"/>
        <v>5</v>
      </c>
      <c r="BU39" s="3">
        <f t="shared" si="2"/>
        <v>12</v>
      </c>
      <c r="BV39" s="3">
        <f t="shared" si="2"/>
        <v>8</v>
      </c>
      <c r="BW39" s="3">
        <f t="shared" si="2"/>
        <v>5</v>
      </c>
      <c r="BX39" s="3">
        <f t="shared" si="2"/>
        <v>12</v>
      </c>
      <c r="BY39" s="3">
        <f t="shared" si="2"/>
        <v>8</v>
      </c>
      <c r="BZ39" s="3">
        <f t="shared" si="2"/>
        <v>5</v>
      </c>
      <c r="CA39" s="3">
        <f t="shared" si="2"/>
        <v>12</v>
      </c>
      <c r="CB39" s="3">
        <f t="shared" si="2"/>
        <v>8</v>
      </c>
      <c r="CC39" s="3">
        <f t="shared" si="2"/>
        <v>5</v>
      </c>
      <c r="CD39" s="3">
        <f t="shared" si="2"/>
        <v>12</v>
      </c>
      <c r="CE39" s="3">
        <f t="shared" si="2"/>
        <v>8</v>
      </c>
      <c r="CF39" s="3">
        <f t="shared" si="2"/>
        <v>5</v>
      </c>
      <c r="CG39" s="3">
        <f t="shared" si="2"/>
        <v>12</v>
      </c>
      <c r="CH39" s="3">
        <f t="shared" si="2"/>
        <v>8</v>
      </c>
      <c r="CI39" s="3">
        <f t="shared" si="2"/>
        <v>5</v>
      </c>
      <c r="CJ39" s="3">
        <f t="shared" si="2"/>
        <v>12</v>
      </c>
      <c r="CK39" s="3">
        <f t="shared" si="2"/>
        <v>8</v>
      </c>
      <c r="CL39" s="3">
        <f t="shared" si="2"/>
        <v>5</v>
      </c>
      <c r="CM39" s="3">
        <f t="shared" si="2"/>
        <v>12</v>
      </c>
      <c r="CN39" s="3">
        <f t="shared" si="2"/>
        <v>8</v>
      </c>
      <c r="CO39" s="3">
        <f t="shared" si="2"/>
        <v>6</v>
      </c>
      <c r="CP39" s="3">
        <f t="shared" si="2"/>
        <v>10</v>
      </c>
      <c r="CQ39" s="3">
        <f t="shared" si="2"/>
        <v>9</v>
      </c>
      <c r="CR39" s="3">
        <f t="shared" si="2"/>
        <v>5</v>
      </c>
      <c r="CS39" s="3">
        <f t="shared" si="2"/>
        <v>12</v>
      </c>
      <c r="CT39" s="3">
        <f t="shared" si="2"/>
        <v>8</v>
      </c>
      <c r="CU39" s="3">
        <f t="shared" ref="CU39:DZ39" si="3">SUM(CU14:CU38)</f>
        <v>5</v>
      </c>
      <c r="CV39" s="3">
        <f t="shared" si="3"/>
        <v>12</v>
      </c>
      <c r="CW39" s="3">
        <f t="shared" si="3"/>
        <v>8</v>
      </c>
      <c r="CX39" s="3">
        <f t="shared" si="3"/>
        <v>5</v>
      </c>
      <c r="CY39" s="3">
        <f t="shared" si="3"/>
        <v>12</v>
      </c>
      <c r="CZ39" s="3">
        <f t="shared" si="3"/>
        <v>8</v>
      </c>
      <c r="DA39" s="3">
        <f t="shared" si="3"/>
        <v>5</v>
      </c>
      <c r="DB39" s="3">
        <f t="shared" si="3"/>
        <v>12</v>
      </c>
      <c r="DC39" s="3">
        <f t="shared" si="3"/>
        <v>8</v>
      </c>
      <c r="DD39" s="3">
        <f t="shared" si="3"/>
        <v>5</v>
      </c>
      <c r="DE39" s="3">
        <f t="shared" si="3"/>
        <v>12</v>
      </c>
      <c r="DF39" s="3">
        <f t="shared" si="3"/>
        <v>8</v>
      </c>
      <c r="DG39" s="3">
        <f t="shared" si="3"/>
        <v>5</v>
      </c>
      <c r="DH39" s="3">
        <f t="shared" si="3"/>
        <v>12</v>
      </c>
      <c r="DI39" s="3">
        <f t="shared" si="3"/>
        <v>8</v>
      </c>
      <c r="DJ39" s="3">
        <f t="shared" si="3"/>
        <v>5</v>
      </c>
      <c r="DK39" s="3">
        <f t="shared" si="3"/>
        <v>12</v>
      </c>
      <c r="DL39" s="3">
        <f t="shared" si="3"/>
        <v>8</v>
      </c>
      <c r="DM39" s="3">
        <f t="shared" si="3"/>
        <v>5</v>
      </c>
      <c r="DN39" s="3">
        <f t="shared" si="3"/>
        <v>12</v>
      </c>
      <c r="DO39" s="3">
        <f t="shared" si="3"/>
        <v>8</v>
      </c>
      <c r="DP39" s="3">
        <f t="shared" si="3"/>
        <v>5</v>
      </c>
      <c r="DQ39" s="3">
        <f t="shared" si="3"/>
        <v>12</v>
      </c>
      <c r="DR39" s="3">
        <f t="shared" si="3"/>
        <v>8</v>
      </c>
      <c r="DS39" s="3">
        <f t="shared" si="3"/>
        <v>5</v>
      </c>
      <c r="DT39" s="3">
        <f t="shared" si="3"/>
        <v>12</v>
      </c>
      <c r="DU39" s="3">
        <f t="shared" si="3"/>
        <v>8</v>
      </c>
      <c r="DV39" s="3">
        <f t="shared" si="3"/>
        <v>5</v>
      </c>
      <c r="DW39" s="3">
        <f t="shared" si="3"/>
        <v>12</v>
      </c>
      <c r="DX39" s="3">
        <f t="shared" si="3"/>
        <v>8</v>
      </c>
      <c r="DY39" s="3">
        <f t="shared" si="3"/>
        <v>5</v>
      </c>
      <c r="DZ39" s="3">
        <f t="shared" si="3"/>
        <v>12</v>
      </c>
      <c r="EA39" s="3">
        <f t="shared" ref="EA39:FF39" si="4">SUM(EA14:EA38)</f>
        <v>8</v>
      </c>
      <c r="EB39" s="3">
        <f t="shared" si="4"/>
        <v>2</v>
      </c>
      <c r="EC39" s="3">
        <f t="shared" si="4"/>
        <v>15</v>
      </c>
      <c r="ED39" s="3">
        <f t="shared" si="4"/>
        <v>8</v>
      </c>
      <c r="EE39" s="3">
        <f t="shared" si="4"/>
        <v>3</v>
      </c>
      <c r="EF39" s="3">
        <f t="shared" si="4"/>
        <v>14</v>
      </c>
      <c r="EG39" s="3">
        <f t="shared" si="4"/>
        <v>8</v>
      </c>
      <c r="EH39" s="3">
        <f t="shared" si="4"/>
        <v>4</v>
      </c>
      <c r="EI39" s="3">
        <f t="shared" si="4"/>
        <v>13</v>
      </c>
      <c r="EJ39" s="3">
        <f t="shared" si="4"/>
        <v>8</v>
      </c>
      <c r="EK39" s="3">
        <f t="shared" si="4"/>
        <v>8</v>
      </c>
      <c r="EL39" s="3">
        <f t="shared" si="4"/>
        <v>9</v>
      </c>
      <c r="EM39" s="3">
        <f t="shared" si="4"/>
        <v>8</v>
      </c>
      <c r="EN39" s="3">
        <f t="shared" si="4"/>
        <v>8</v>
      </c>
      <c r="EO39" s="3">
        <f t="shared" si="4"/>
        <v>9</v>
      </c>
      <c r="EP39" s="3">
        <f t="shared" si="4"/>
        <v>8</v>
      </c>
      <c r="EQ39" s="3">
        <f t="shared" si="4"/>
        <v>8</v>
      </c>
      <c r="ER39" s="3">
        <f t="shared" si="4"/>
        <v>11</v>
      </c>
      <c r="ES39" s="3">
        <f t="shared" si="4"/>
        <v>6</v>
      </c>
      <c r="ET39" s="3">
        <f t="shared" si="4"/>
        <v>4</v>
      </c>
      <c r="EU39" s="3">
        <f t="shared" si="4"/>
        <v>13</v>
      </c>
      <c r="EV39" s="3">
        <f t="shared" si="4"/>
        <v>8</v>
      </c>
      <c r="EW39" s="3">
        <f t="shared" si="4"/>
        <v>5</v>
      </c>
      <c r="EX39" s="3">
        <f t="shared" si="4"/>
        <v>12</v>
      </c>
      <c r="EY39" s="3">
        <f t="shared" si="4"/>
        <v>8</v>
      </c>
      <c r="EZ39" s="3">
        <f t="shared" si="4"/>
        <v>5</v>
      </c>
      <c r="FA39" s="3">
        <f t="shared" si="4"/>
        <v>12</v>
      </c>
      <c r="FB39" s="3">
        <f t="shared" si="4"/>
        <v>8</v>
      </c>
      <c r="FC39" s="3">
        <f t="shared" si="4"/>
        <v>5</v>
      </c>
      <c r="FD39" s="3">
        <f t="shared" si="4"/>
        <v>12</v>
      </c>
      <c r="FE39" s="3">
        <f t="shared" si="4"/>
        <v>8</v>
      </c>
      <c r="FF39" s="3">
        <f t="shared" si="4"/>
        <v>5</v>
      </c>
      <c r="FG39" s="3">
        <f t="shared" ref="FG39:GL39" si="5">SUM(FG14:FG38)</f>
        <v>12</v>
      </c>
      <c r="FH39" s="3">
        <f t="shared" si="5"/>
        <v>8</v>
      </c>
      <c r="FI39" s="3">
        <f t="shared" si="5"/>
        <v>5</v>
      </c>
      <c r="FJ39" s="3">
        <f t="shared" si="5"/>
        <v>12</v>
      </c>
      <c r="FK39" s="3">
        <f t="shared" si="5"/>
        <v>8</v>
      </c>
      <c r="FL39" s="3">
        <f t="shared" si="5"/>
        <v>5</v>
      </c>
      <c r="FM39" s="3">
        <f t="shared" si="5"/>
        <v>12</v>
      </c>
      <c r="FN39" s="3">
        <f t="shared" si="5"/>
        <v>8</v>
      </c>
      <c r="FO39" s="3">
        <f t="shared" si="5"/>
        <v>5</v>
      </c>
      <c r="FP39" s="3">
        <f t="shared" si="5"/>
        <v>12</v>
      </c>
      <c r="FQ39" s="3">
        <f t="shared" si="5"/>
        <v>8</v>
      </c>
      <c r="FR39" s="3">
        <f t="shared" si="5"/>
        <v>5</v>
      </c>
      <c r="FS39" s="3">
        <f t="shared" si="5"/>
        <v>12</v>
      </c>
      <c r="FT39" s="3">
        <f t="shared" si="5"/>
        <v>8</v>
      </c>
      <c r="FU39" s="3">
        <f t="shared" si="5"/>
        <v>5</v>
      </c>
      <c r="FV39" s="3">
        <f t="shared" si="5"/>
        <v>12</v>
      </c>
      <c r="FW39" s="3">
        <f t="shared" si="5"/>
        <v>8</v>
      </c>
      <c r="FX39" s="3">
        <f t="shared" si="5"/>
        <v>5</v>
      </c>
      <c r="FY39" s="3">
        <f t="shared" si="5"/>
        <v>12</v>
      </c>
      <c r="FZ39" s="3">
        <f t="shared" si="5"/>
        <v>8</v>
      </c>
      <c r="GA39" s="3">
        <f t="shared" si="5"/>
        <v>4</v>
      </c>
      <c r="GB39" s="3">
        <f t="shared" si="5"/>
        <v>12</v>
      </c>
      <c r="GC39" s="3">
        <f t="shared" si="5"/>
        <v>9</v>
      </c>
      <c r="GD39" s="3">
        <f t="shared" si="5"/>
        <v>4</v>
      </c>
      <c r="GE39" s="3">
        <f t="shared" si="5"/>
        <v>12</v>
      </c>
      <c r="GF39" s="3">
        <f t="shared" si="5"/>
        <v>9</v>
      </c>
      <c r="GG39" s="3">
        <f t="shared" si="5"/>
        <v>4</v>
      </c>
      <c r="GH39" s="3">
        <f t="shared" si="5"/>
        <v>12</v>
      </c>
      <c r="GI39" s="3">
        <f t="shared" si="5"/>
        <v>9</v>
      </c>
      <c r="GJ39" s="3">
        <f t="shared" si="5"/>
        <v>4</v>
      </c>
      <c r="GK39" s="3">
        <f t="shared" si="5"/>
        <v>12</v>
      </c>
      <c r="GL39" s="3">
        <f t="shared" si="5"/>
        <v>9</v>
      </c>
      <c r="GM39" s="3">
        <f t="shared" ref="GM39:GR39" si="6">SUM(GM14:GM38)</f>
        <v>4</v>
      </c>
      <c r="GN39" s="3">
        <f t="shared" si="6"/>
        <v>12</v>
      </c>
      <c r="GO39" s="3">
        <f t="shared" si="6"/>
        <v>9</v>
      </c>
      <c r="GP39" s="3">
        <f t="shared" si="6"/>
        <v>4</v>
      </c>
      <c r="GQ39" s="3">
        <f t="shared" si="6"/>
        <v>12</v>
      </c>
      <c r="GR39" s="39">
        <f t="shared" si="6"/>
        <v>9</v>
      </c>
      <c r="GS39" s="42"/>
      <c r="GT39" s="42"/>
      <c r="GU39" s="42"/>
      <c r="GV39" s="42"/>
      <c r="GW39" s="41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</row>
    <row r="40" spans="1:254" ht="15.75" x14ac:dyDescent="0.25">
      <c r="A40" s="35"/>
      <c r="B40" s="37" t="s">
        <v>369</v>
      </c>
      <c r="C40" s="10">
        <f>C39/18%</f>
        <v>33.333333333333336</v>
      </c>
      <c r="D40" s="10">
        <f t="shared" ref="D40:BO40" si="7">D39/18%</f>
        <v>55.555555555555557</v>
      </c>
      <c r="E40" s="10">
        <f t="shared" si="7"/>
        <v>50</v>
      </c>
      <c r="F40" s="10">
        <f t="shared" si="7"/>
        <v>33.333333333333336</v>
      </c>
      <c r="G40" s="10">
        <f t="shared" si="7"/>
        <v>55.555555555555557</v>
      </c>
      <c r="H40" s="10">
        <f t="shared" si="7"/>
        <v>50</v>
      </c>
      <c r="I40" s="10">
        <f t="shared" si="7"/>
        <v>33.333333333333336</v>
      </c>
      <c r="J40" s="10">
        <f t="shared" si="7"/>
        <v>55.555555555555557</v>
      </c>
      <c r="K40" s="10">
        <f t="shared" si="7"/>
        <v>50</v>
      </c>
      <c r="L40" s="10">
        <f t="shared" si="7"/>
        <v>33.333333333333336</v>
      </c>
      <c r="M40" s="10">
        <f t="shared" si="7"/>
        <v>55.555555555555557</v>
      </c>
      <c r="N40" s="10">
        <f t="shared" si="7"/>
        <v>50</v>
      </c>
      <c r="O40" s="10">
        <f t="shared" si="7"/>
        <v>33.333333333333336</v>
      </c>
      <c r="P40" s="10">
        <f t="shared" si="7"/>
        <v>55.555555555555557</v>
      </c>
      <c r="Q40" s="10">
        <f t="shared" si="7"/>
        <v>50</v>
      </c>
      <c r="R40" s="10">
        <f t="shared" si="7"/>
        <v>33.333333333333336</v>
      </c>
      <c r="S40" s="10">
        <f t="shared" si="7"/>
        <v>55.555555555555557</v>
      </c>
      <c r="T40" s="10">
        <f t="shared" si="7"/>
        <v>50</v>
      </c>
      <c r="U40" s="10">
        <f t="shared" si="7"/>
        <v>44.444444444444443</v>
      </c>
      <c r="V40" s="10">
        <f t="shared" si="7"/>
        <v>44.444444444444443</v>
      </c>
      <c r="W40" s="10">
        <f t="shared" si="7"/>
        <v>50</v>
      </c>
      <c r="X40" s="10">
        <f t="shared" si="7"/>
        <v>44.444444444444443</v>
      </c>
      <c r="Y40" s="10">
        <f t="shared" si="7"/>
        <v>50</v>
      </c>
      <c r="Z40" s="10">
        <f t="shared" si="7"/>
        <v>44.444444444444443</v>
      </c>
      <c r="AA40" s="10">
        <f t="shared" si="7"/>
        <v>44.444444444444443</v>
      </c>
      <c r="AB40" s="10">
        <f t="shared" si="7"/>
        <v>50</v>
      </c>
      <c r="AC40" s="10">
        <f t="shared" si="7"/>
        <v>44.444444444444443</v>
      </c>
      <c r="AD40" s="10">
        <f t="shared" si="7"/>
        <v>44.444444444444443</v>
      </c>
      <c r="AE40" s="10">
        <f t="shared" si="7"/>
        <v>50</v>
      </c>
      <c r="AF40" s="10">
        <f t="shared" si="7"/>
        <v>44.444444444444443</v>
      </c>
      <c r="AG40" s="10">
        <f t="shared" si="7"/>
        <v>44.444444444444443</v>
      </c>
      <c r="AH40" s="10">
        <f t="shared" si="7"/>
        <v>50</v>
      </c>
      <c r="AI40" s="10">
        <f t="shared" si="7"/>
        <v>44.444444444444443</v>
      </c>
      <c r="AJ40" s="10">
        <f t="shared" si="7"/>
        <v>44.444444444444443</v>
      </c>
      <c r="AK40" s="10">
        <f t="shared" si="7"/>
        <v>50</v>
      </c>
      <c r="AL40" s="10">
        <f t="shared" si="7"/>
        <v>44.444444444444443</v>
      </c>
      <c r="AM40" s="10">
        <f t="shared" si="7"/>
        <v>44.444444444444443</v>
      </c>
      <c r="AN40" s="10">
        <f t="shared" si="7"/>
        <v>50</v>
      </c>
      <c r="AO40" s="10">
        <f t="shared" si="7"/>
        <v>44.444444444444443</v>
      </c>
      <c r="AP40" s="10">
        <f t="shared" si="7"/>
        <v>38.888888888888893</v>
      </c>
      <c r="AQ40" s="10">
        <f t="shared" si="7"/>
        <v>55.555555555555557</v>
      </c>
      <c r="AR40" s="10">
        <f t="shared" si="7"/>
        <v>44.444444444444443</v>
      </c>
      <c r="AS40" s="10">
        <f t="shared" si="7"/>
        <v>38.888888888888893</v>
      </c>
      <c r="AT40" s="10">
        <f t="shared" si="7"/>
        <v>55.555555555555557</v>
      </c>
      <c r="AU40" s="10">
        <f t="shared" si="7"/>
        <v>44.444444444444443</v>
      </c>
      <c r="AV40" s="10">
        <f t="shared" si="7"/>
        <v>22.222222222222221</v>
      </c>
      <c r="AW40" s="10">
        <f t="shared" si="7"/>
        <v>61.111111111111114</v>
      </c>
      <c r="AX40" s="10">
        <f t="shared" si="7"/>
        <v>55.555555555555557</v>
      </c>
      <c r="AY40" s="10">
        <f t="shared" si="7"/>
        <v>27.777777777777779</v>
      </c>
      <c r="AZ40" s="10">
        <f t="shared" si="7"/>
        <v>66.666666666666671</v>
      </c>
      <c r="BA40" s="10">
        <f t="shared" si="7"/>
        <v>44.444444444444443</v>
      </c>
      <c r="BB40" s="10">
        <f t="shared" si="7"/>
        <v>27.777777777777779</v>
      </c>
      <c r="BC40" s="10">
        <f t="shared" si="7"/>
        <v>66.666666666666671</v>
      </c>
      <c r="BD40" s="10">
        <f t="shared" si="7"/>
        <v>44.444444444444443</v>
      </c>
      <c r="BE40" s="10">
        <f t="shared" si="7"/>
        <v>27.777777777777779</v>
      </c>
      <c r="BF40" s="10">
        <f t="shared" si="7"/>
        <v>66.666666666666671</v>
      </c>
      <c r="BG40" s="10">
        <f t="shared" si="7"/>
        <v>44.444444444444443</v>
      </c>
      <c r="BH40" s="10">
        <f t="shared" si="7"/>
        <v>27.777777777777779</v>
      </c>
      <c r="BI40" s="10">
        <f t="shared" si="7"/>
        <v>66.666666666666671</v>
      </c>
      <c r="BJ40" s="10">
        <f t="shared" si="7"/>
        <v>44.444444444444443</v>
      </c>
      <c r="BK40" s="10">
        <f t="shared" si="7"/>
        <v>27.777777777777779</v>
      </c>
      <c r="BL40" s="10">
        <f t="shared" si="7"/>
        <v>66.666666666666671</v>
      </c>
      <c r="BM40" s="10">
        <f t="shared" si="7"/>
        <v>44.444444444444443</v>
      </c>
      <c r="BN40" s="10">
        <f t="shared" si="7"/>
        <v>27.777777777777779</v>
      </c>
      <c r="BO40" s="10">
        <f t="shared" si="7"/>
        <v>66.666666666666671</v>
      </c>
      <c r="BP40" s="10">
        <f t="shared" ref="BP40:EA40" si="8">BP39/18%</f>
        <v>44.444444444444443</v>
      </c>
      <c r="BQ40" s="10">
        <f t="shared" si="8"/>
        <v>27.777777777777779</v>
      </c>
      <c r="BR40" s="10">
        <f t="shared" si="8"/>
        <v>66.666666666666671</v>
      </c>
      <c r="BS40" s="10">
        <f t="shared" si="8"/>
        <v>44.444444444444443</v>
      </c>
      <c r="BT40" s="10">
        <f t="shared" si="8"/>
        <v>27.777777777777779</v>
      </c>
      <c r="BU40" s="10">
        <f t="shared" si="8"/>
        <v>66.666666666666671</v>
      </c>
      <c r="BV40" s="10">
        <f t="shared" si="8"/>
        <v>44.444444444444443</v>
      </c>
      <c r="BW40" s="10">
        <f t="shared" si="8"/>
        <v>27.777777777777779</v>
      </c>
      <c r="BX40" s="10">
        <f t="shared" si="8"/>
        <v>66.666666666666671</v>
      </c>
      <c r="BY40" s="10">
        <f t="shared" si="8"/>
        <v>44.444444444444443</v>
      </c>
      <c r="BZ40" s="10">
        <f t="shared" si="8"/>
        <v>27.777777777777779</v>
      </c>
      <c r="CA40" s="10">
        <f t="shared" si="8"/>
        <v>66.666666666666671</v>
      </c>
      <c r="CB40" s="10">
        <f t="shared" si="8"/>
        <v>44.444444444444443</v>
      </c>
      <c r="CC40" s="10">
        <f t="shared" si="8"/>
        <v>27.777777777777779</v>
      </c>
      <c r="CD40" s="10">
        <f t="shared" si="8"/>
        <v>66.666666666666671</v>
      </c>
      <c r="CE40" s="10">
        <f t="shared" si="8"/>
        <v>44.444444444444443</v>
      </c>
      <c r="CF40" s="10">
        <f t="shared" si="8"/>
        <v>27.777777777777779</v>
      </c>
      <c r="CG40" s="10">
        <f t="shared" si="8"/>
        <v>66.666666666666671</v>
      </c>
      <c r="CH40" s="10">
        <f t="shared" si="8"/>
        <v>44.444444444444443</v>
      </c>
      <c r="CI40" s="10">
        <f t="shared" si="8"/>
        <v>27.777777777777779</v>
      </c>
      <c r="CJ40" s="10">
        <f t="shared" si="8"/>
        <v>66.666666666666671</v>
      </c>
      <c r="CK40" s="10">
        <f t="shared" si="8"/>
        <v>44.444444444444443</v>
      </c>
      <c r="CL40" s="10">
        <f t="shared" si="8"/>
        <v>27.777777777777779</v>
      </c>
      <c r="CM40" s="10">
        <f t="shared" si="8"/>
        <v>66.666666666666671</v>
      </c>
      <c r="CN40" s="10">
        <f t="shared" si="8"/>
        <v>44.444444444444443</v>
      </c>
      <c r="CO40" s="10">
        <f t="shared" si="8"/>
        <v>33.333333333333336</v>
      </c>
      <c r="CP40" s="10">
        <f t="shared" si="8"/>
        <v>55.555555555555557</v>
      </c>
      <c r="CQ40" s="10">
        <f t="shared" si="8"/>
        <v>50</v>
      </c>
      <c r="CR40" s="10">
        <f t="shared" si="8"/>
        <v>27.777777777777779</v>
      </c>
      <c r="CS40" s="10">
        <f t="shared" si="8"/>
        <v>66.666666666666671</v>
      </c>
      <c r="CT40" s="10">
        <f t="shared" si="8"/>
        <v>44.444444444444443</v>
      </c>
      <c r="CU40" s="10">
        <f t="shared" si="8"/>
        <v>27.777777777777779</v>
      </c>
      <c r="CV40" s="10">
        <f t="shared" si="8"/>
        <v>66.666666666666671</v>
      </c>
      <c r="CW40" s="10">
        <f t="shared" si="8"/>
        <v>44.444444444444443</v>
      </c>
      <c r="CX40" s="10">
        <f t="shared" si="8"/>
        <v>27.777777777777779</v>
      </c>
      <c r="CY40" s="10">
        <f t="shared" si="8"/>
        <v>66.666666666666671</v>
      </c>
      <c r="CZ40" s="10">
        <f t="shared" si="8"/>
        <v>44.444444444444443</v>
      </c>
      <c r="DA40" s="10">
        <f t="shared" si="8"/>
        <v>27.777777777777779</v>
      </c>
      <c r="DB40" s="10">
        <f t="shared" si="8"/>
        <v>66.666666666666671</v>
      </c>
      <c r="DC40" s="10">
        <f t="shared" si="8"/>
        <v>44.444444444444443</v>
      </c>
      <c r="DD40" s="10">
        <f t="shared" si="8"/>
        <v>27.777777777777779</v>
      </c>
      <c r="DE40" s="10">
        <f t="shared" si="8"/>
        <v>66.666666666666671</v>
      </c>
      <c r="DF40" s="10">
        <f t="shared" si="8"/>
        <v>44.444444444444443</v>
      </c>
      <c r="DG40" s="10">
        <f t="shared" si="8"/>
        <v>27.777777777777779</v>
      </c>
      <c r="DH40" s="10">
        <f t="shared" si="8"/>
        <v>66.666666666666671</v>
      </c>
      <c r="DI40" s="10">
        <f t="shared" si="8"/>
        <v>44.444444444444443</v>
      </c>
      <c r="DJ40" s="10">
        <f t="shared" si="8"/>
        <v>27.777777777777779</v>
      </c>
      <c r="DK40" s="10">
        <f t="shared" si="8"/>
        <v>66.666666666666671</v>
      </c>
      <c r="DL40" s="10">
        <f t="shared" si="8"/>
        <v>44.444444444444443</v>
      </c>
      <c r="DM40" s="10">
        <f t="shared" si="8"/>
        <v>27.777777777777779</v>
      </c>
      <c r="DN40" s="10">
        <f t="shared" si="8"/>
        <v>66.666666666666671</v>
      </c>
      <c r="DO40" s="10">
        <f t="shared" si="8"/>
        <v>44.444444444444443</v>
      </c>
      <c r="DP40" s="10">
        <f t="shared" si="8"/>
        <v>27.777777777777779</v>
      </c>
      <c r="DQ40" s="10">
        <f t="shared" si="8"/>
        <v>66.666666666666671</v>
      </c>
      <c r="DR40" s="10">
        <f t="shared" si="8"/>
        <v>44.444444444444443</v>
      </c>
      <c r="DS40" s="10">
        <f t="shared" si="8"/>
        <v>27.777777777777779</v>
      </c>
      <c r="DT40" s="10">
        <f t="shared" si="8"/>
        <v>66.666666666666671</v>
      </c>
      <c r="DU40" s="10">
        <f t="shared" si="8"/>
        <v>44.444444444444443</v>
      </c>
      <c r="DV40" s="10">
        <f t="shared" si="8"/>
        <v>27.777777777777779</v>
      </c>
      <c r="DW40" s="10">
        <f t="shared" si="8"/>
        <v>66.666666666666671</v>
      </c>
      <c r="DX40" s="10">
        <f t="shared" si="8"/>
        <v>44.444444444444443</v>
      </c>
      <c r="DY40" s="10">
        <f t="shared" si="8"/>
        <v>27.777777777777779</v>
      </c>
      <c r="DZ40" s="10">
        <f t="shared" si="8"/>
        <v>66.666666666666671</v>
      </c>
      <c r="EA40" s="10">
        <f t="shared" si="8"/>
        <v>44.444444444444443</v>
      </c>
      <c r="EB40" s="10">
        <f t="shared" ref="EB40:GM40" si="9">EB39/18%</f>
        <v>11.111111111111111</v>
      </c>
      <c r="EC40" s="10">
        <f t="shared" si="9"/>
        <v>83.333333333333343</v>
      </c>
      <c r="ED40" s="10">
        <f t="shared" si="9"/>
        <v>44.444444444444443</v>
      </c>
      <c r="EE40" s="10">
        <f t="shared" si="9"/>
        <v>16.666666666666668</v>
      </c>
      <c r="EF40" s="10">
        <f t="shared" si="9"/>
        <v>77.777777777777786</v>
      </c>
      <c r="EG40" s="10">
        <f t="shared" si="9"/>
        <v>44.444444444444443</v>
      </c>
      <c r="EH40" s="10">
        <f t="shared" si="9"/>
        <v>22.222222222222221</v>
      </c>
      <c r="EI40" s="10">
        <f t="shared" si="9"/>
        <v>72.222222222222229</v>
      </c>
      <c r="EJ40" s="10">
        <f t="shared" si="9"/>
        <v>44.444444444444443</v>
      </c>
      <c r="EK40" s="10">
        <f t="shared" si="9"/>
        <v>44.444444444444443</v>
      </c>
      <c r="EL40" s="10">
        <f t="shared" si="9"/>
        <v>50</v>
      </c>
      <c r="EM40" s="10">
        <f t="shared" si="9"/>
        <v>44.444444444444443</v>
      </c>
      <c r="EN40" s="10">
        <f t="shared" si="9"/>
        <v>44.444444444444443</v>
      </c>
      <c r="EO40" s="10">
        <f t="shared" si="9"/>
        <v>50</v>
      </c>
      <c r="EP40" s="10">
        <f t="shared" si="9"/>
        <v>44.444444444444443</v>
      </c>
      <c r="EQ40" s="10">
        <f t="shared" si="9"/>
        <v>44.444444444444443</v>
      </c>
      <c r="ER40" s="10">
        <f t="shared" si="9"/>
        <v>61.111111111111114</v>
      </c>
      <c r="ES40" s="10">
        <f t="shared" si="9"/>
        <v>33.333333333333336</v>
      </c>
      <c r="ET40" s="10">
        <f t="shared" si="9"/>
        <v>22.222222222222221</v>
      </c>
      <c r="EU40" s="10">
        <f t="shared" si="9"/>
        <v>72.222222222222229</v>
      </c>
      <c r="EV40" s="10">
        <f t="shared" si="9"/>
        <v>44.444444444444443</v>
      </c>
      <c r="EW40" s="10">
        <f t="shared" si="9"/>
        <v>27.777777777777779</v>
      </c>
      <c r="EX40" s="10">
        <f t="shared" si="9"/>
        <v>66.666666666666671</v>
      </c>
      <c r="EY40" s="10">
        <f t="shared" si="9"/>
        <v>44.444444444444443</v>
      </c>
      <c r="EZ40" s="10">
        <f t="shared" si="9"/>
        <v>27.777777777777779</v>
      </c>
      <c r="FA40" s="10">
        <f t="shared" si="9"/>
        <v>66.666666666666671</v>
      </c>
      <c r="FB40" s="10">
        <f t="shared" si="9"/>
        <v>44.444444444444443</v>
      </c>
      <c r="FC40" s="10">
        <f t="shared" si="9"/>
        <v>27.777777777777779</v>
      </c>
      <c r="FD40" s="10">
        <f t="shared" si="9"/>
        <v>66.666666666666671</v>
      </c>
      <c r="FE40" s="10">
        <f t="shared" si="9"/>
        <v>44.444444444444443</v>
      </c>
      <c r="FF40" s="10">
        <f t="shared" si="9"/>
        <v>27.777777777777779</v>
      </c>
      <c r="FG40" s="10">
        <f t="shared" si="9"/>
        <v>66.666666666666671</v>
      </c>
      <c r="FH40" s="10">
        <f t="shared" si="9"/>
        <v>44.444444444444443</v>
      </c>
      <c r="FI40" s="10">
        <f t="shared" si="9"/>
        <v>27.777777777777779</v>
      </c>
      <c r="FJ40" s="10">
        <f t="shared" si="9"/>
        <v>66.666666666666671</v>
      </c>
      <c r="FK40" s="10">
        <f t="shared" si="9"/>
        <v>44.444444444444443</v>
      </c>
      <c r="FL40" s="10">
        <f t="shared" si="9"/>
        <v>27.777777777777779</v>
      </c>
      <c r="FM40" s="10">
        <f t="shared" si="9"/>
        <v>66.666666666666671</v>
      </c>
      <c r="FN40" s="10">
        <f t="shared" si="9"/>
        <v>44.444444444444443</v>
      </c>
      <c r="FO40" s="10">
        <f t="shared" si="9"/>
        <v>27.777777777777779</v>
      </c>
      <c r="FP40" s="10">
        <f t="shared" si="9"/>
        <v>66.666666666666671</v>
      </c>
      <c r="FQ40" s="10">
        <f t="shared" si="9"/>
        <v>44.444444444444443</v>
      </c>
      <c r="FR40" s="10">
        <f t="shared" si="9"/>
        <v>27.777777777777779</v>
      </c>
      <c r="FS40" s="10">
        <f t="shared" si="9"/>
        <v>66.666666666666671</v>
      </c>
      <c r="FT40" s="10">
        <f t="shared" si="9"/>
        <v>44.444444444444443</v>
      </c>
      <c r="FU40" s="10">
        <f t="shared" si="9"/>
        <v>27.777777777777779</v>
      </c>
      <c r="FV40" s="10">
        <f t="shared" si="9"/>
        <v>66.666666666666671</v>
      </c>
      <c r="FW40" s="10">
        <f t="shared" si="9"/>
        <v>44.444444444444443</v>
      </c>
      <c r="FX40" s="10">
        <f t="shared" si="9"/>
        <v>27.777777777777779</v>
      </c>
      <c r="FY40" s="10">
        <f t="shared" si="9"/>
        <v>66.666666666666671</v>
      </c>
      <c r="FZ40" s="10">
        <f t="shared" si="9"/>
        <v>44.444444444444443</v>
      </c>
      <c r="GA40" s="10">
        <f t="shared" si="9"/>
        <v>22.222222222222221</v>
      </c>
      <c r="GB40" s="10">
        <f t="shared" si="9"/>
        <v>66.666666666666671</v>
      </c>
      <c r="GC40" s="10">
        <f t="shared" si="9"/>
        <v>50</v>
      </c>
      <c r="GD40" s="10">
        <f t="shared" si="9"/>
        <v>22.222222222222221</v>
      </c>
      <c r="GE40" s="10">
        <f t="shared" si="9"/>
        <v>66.666666666666671</v>
      </c>
      <c r="GF40" s="10">
        <f t="shared" si="9"/>
        <v>50</v>
      </c>
      <c r="GG40" s="10">
        <f t="shared" si="9"/>
        <v>22.222222222222221</v>
      </c>
      <c r="GH40" s="10">
        <f t="shared" si="9"/>
        <v>66.666666666666671</v>
      </c>
      <c r="GI40" s="10">
        <f t="shared" si="9"/>
        <v>50</v>
      </c>
      <c r="GJ40" s="10">
        <f t="shared" si="9"/>
        <v>22.222222222222221</v>
      </c>
      <c r="GK40" s="10">
        <f t="shared" si="9"/>
        <v>66.666666666666671</v>
      </c>
      <c r="GL40" s="10">
        <f t="shared" si="9"/>
        <v>50</v>
      </c>
      <c r="GM40" s="10">
        <f t="shared" si="9"/>
        <v>22.222222222222221</v>
      </c>
      <c r="GN40" s="10">
        <f t="shared" ref="GN40:GR40" si="10">GN39/18%</f>
        <v>66.666666666666671</v>
      </c>
      <c r="GO40" s="10">
        <f t="shared" si="10"/>
        <v>50</v>
      </c>
      <c r="GP40" s="10">
        <f t="shared" si="10"/>
        <v>22.222222222222221</v>
      </c>
      <c r="GQ40" s="10">
        <f t="shared" si="10"/>
        <v>66.666666666666671</v>
      </c>
      <c r="GR40" s="10">
        <f t="shared" si="10"/>
        <v>50</v>
      </c>
      <c r="GS40" s="41"/>
      <c r="GT40" s="41"/>
      <c r="GU40" s="41"/>
      <c r="GV40" s="41"/>
      <c r="GW40" s="41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</row>
    <row r="41" spans="1:254" ht="15.75" x14ac:dyDescent="0.25">
      <c r="B41" s="38"/>
      <c r="S41" s="62"/>
      <c r="T41" s="62"/>
      <c r="U41" s="62"/>
      <c r="V41" s="62"/>
      <c r="W41" s="62"/>
      <c r="X41" s="62"/>
      <c r="Y41" s="62"/>
      <c r="GS41" s="41"/>
      <c r="GT41" s="41"/>
      <c r="GU41" s="41"/>
      <c r="GV41" s="41"/>
      <c r="GW41" s="41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</row>
    <row r="42" spans="1:254" ht="15.75" x14ac:dyDescent="0.25">
      <c r="B42" s="100" t="s">
        <v>353</v>
      </c>
      <c r="C42" s="100"/>
      <c r="D42" s="100"/>
      <c r="E42" s="100"/>
      <c r="F42" s="25"/>
      <c r="G42" s="25"/>
      <c r="H42" s="25"/>
      <c r="I42" s="25"/>
      <c r="J42" s="25"/>
      <c r="K42" s="25"/>
      <c r="L42" s="25"/>
      <c r="M42" s="25"/>
      <c r="N42" s="62"/>
      <c r="O42" s="62"/>
      <c r="P42" s="62"/>
      <c r="Q42" s="62"/>
      <c r="R42" t="s">
        <v>555</v>
      </c>
      <c r="S42" s="62"/>
      <c r="T42" s="62"/>
      <c r="U42" s="62"/>
      <c r="V42" s="62"/>
      <c r="W42" s="62"/>
      <c r="X42" s="62"/>
      <c r="Y42" s="62"/>
      <c r="GS42" s="41"/>
      <c r="GT42" s="41"/>
      <c r="GU42" s="41"/>
      <c r="GV42" s="41"/>
      <c r="GW42" s="41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</row>
    <row r="43" spans="1:254" ht="15.75" x14ac:dyDescent="0.25">
      <c r="B43" s="4" t="s">
        <v>354</v>
      </c>
      <c r="C43" s="22" t="s">
        <v>362</v>
      </c>
      <c r="D43" s="30">
        <f t="shared" ref="D43:D45" si="11">E43/100*18</f>
        <v>6.0000000000000009</v>
      </c>
      <c r="E43" s="30">
        <f>(C40+F40+I40+L40+O40+R40)/6</f>
        <v>33.333333333333336</v>
      </c>
      <c r="F43" s="40"/>
      <c r="G43" s="40"/>
      <c r="H43" s="40"/>
      <c r="I43" s="40"/>
      <c r="J43" s="40"/>
      <c r="K43" s="40"/>
      <c r="L43" s="40"/>
      <c r="M43" s="40"/>
      <c r="N43" s="70">
        <f>SUM(E43:M43)</f>
        <v>33.333333333333336</v>
      </c>
      <c r="O43" s="62"/>
      <c r="P43" s="62"/>
      <c r="Q43" s="62"/>
      <c r="R43" s="45">
        <f t="shared" ref="R43:R63" si="12">SUM(N43:Q43)/100*16</f>
        <v>5.3333333333333339</v>
      </c>
      <c r="S43" s="62"/>
      <c r="T43" s="65" t="s">
        <v>354</v>
      </c>
      <c r="U43" s="66" t="s">
        <v>362</v>
      </c>
      <c r="V43" s="68">
        <f>N43</f>
        <v>33.333333333333336</v>
      </c>
      <c r="W43" s="62"/>
      <c r="X43" s="62"/>
      <c r="Y43" s="62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</row>
    <row r="44" spans="1:254" ht="15.75" x14ac:dyDescent="0.25">
      <c r="B44" s="4" t="s">
        <v>355</v>
      </c>
      <c r="C44" s="22" t="s">
        <v>362</v>
      </c>
      <c r="D44" s="30">
        <f t="shared" si="11"/>
        <v>9.9999999999999982</v>
      </c>
      <c r="E44" s="30">
        <f>(D40+G40+J40+M40+P40+S40)/6</f>
        <v>55.55555555555555</v>
      </c>
      <c r="F44" s="40"/>
      <c r="G44" s="40"/>
      <c r="H44" s="40"/>
      <c r="I44" s="40"/>
      <c r="J44" s="40"/>
      <c r="K44" s="40"/>
      <c r="L44" s="40"/>
      <c r="M44" s="40"/>
      <c r="N44" s="62"/>
      <c r="O44" s="70">
        <f>SUM(E44:N44)</f>
        <v>55.55555555555555</v>
      </c>
      <c r="P44" s="62"/>
      <c r="Q44" s="62"/>
      <c r="R44" s="45">
        <f t="shared" si="12"/>
        <v>8.8888888888888875</v>
      </c>
      <c r="S44" s="62"/>
      <c r="T44" s="65" t="s">
        <v>355</v>
      </c>
      <c r="U44" s="66" t="s">
        <v>362</v>
      </c>
      <c r="V44" s="68">
        <f>O44</f>
        <v>55.55555555555555</v>
      </c>
      <c r="W44" s="62"/>
      <c r="X44" s="62"/>
      <c r="Y44" s="62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</row>
    <row r="45" spans="1:254" ht="15.75" x14ac:dyDescent="0.25">
      <c r="B45" s="4" t="s">
        <v>356</v>
      </c>
      <c r="C45" s="22" t="s">
        <v>362</v>
      </c>
      <c r="D45" s="30">
        <f t="shared" si="11"/>
        <v>9</v>
      </c>
      <c r="E45" s="27">
        <f>(E40+H40+K40+N40+Q40+T40)/6</f>
        <v>50</v>
      </c>
      <c r="F45" s="40"/>
      <c r="G45" s="40"/>
      <c r="H45" s="40"/>
      <c r="I45" s="40"/>
      <c r="J45" s="40"/>
      <c r="K45" s="40"/>
      <c r="L45" s="40"/>
      <c r="M45" s="40"/>
      <c r="N45" s="62"/>
      <c r="O45" s="62"/>
      <c r="P45" s="70">
        <f>SUM(E45:O45)</f>
        <v>50</v>
      </c>
      <c r="Q45" s="62"/>
      <c r="R45" s="45">
        <f t="shared" si="12"/>
        <v>8</v>
      </c>
      <c r="S45" s="62"/>
      <c r="T45" s="65" t="s">
        <v>356</v>
      </c>
      <c r="U45" s="66" t="s">
        <v>362</v>
      </c>
      <c r="V45" s="68">
        <f>P45</f>
        <v>50</v>
      </c>
      <c r="W45" s="62"/>
      <c r="X45" s="62"/>
      <c r="Y45" s="62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</row>
    <row r="46" spans="1:254" ht="15.75" x14ac:dyDescent="0.25">
      <c r="B46" s="22"/>
      <c r="C46" s="22"/>
      <c r="D46" s="29">
        <f>SUM(D43:D45)</f>
        <v>25</v>
      </c>
      <c r="E46" s="29">
        <f>SUM(E43:E45)</f>
        <v>138.88888888888889</v>
      </c>
      <c r="F46" s="40"/>
      <c r="G46" s="40"/>
      <c r="H46" s="40"/>
      <c r="I46" s="40"/>
      <c r="J46" s="40"/>
      <c r="K46" s="40"/>
      <c r="L46" s="40"/>
      <c r="M46" s="40"/>
      <c r="N46" s="62"/>
      <c r="O46" s="62"/>
      <c r="P46" s="62"/>
      <c r="Q46" s="62"/>
      <c r="R46" s="45"/>
      <c r="S46" s="62"/>
      <c r="T46" s="66"/>
      <c r="U46" s="66"/>
      <c r="V46" s="67"/>
      <c r="W46" s="62"/>
      <c r="X46" s="62"/>
      <c r="Y46" s="62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</row>
    <row r="47" spans="1:254" ht="15" customHeight="1" x14ac:dyDescent="0.25">
      <c r="B47" s="22"/>
      <c r="C47" s="22"/>
      <c r="D47" s="102" t="s">
        <v>56</v>
      </c>
      <c r="E47" s="102"/>
      <c r="F47" s="103" t="s">
        <v>3</v>
      </c>
      <c r="G47" s="104"/>
      <c r="H47" s="105" t="s">
        <v>161</v>
      </c>
      <c r="I47" s="106"/>
      <c r="J47" s="40"/>
      <c r="K47" s="40"/>
      <c r="L47" s="40"/>
      <c r="M47" s="40"/>
      <c r="N47" s="62"/>
      <c r="O47" s="62"/>
      <c r="P47" s="62"/>
      <c r="Q47" s="62"/>
      <c r="R47" s="45"/>
      <c r="S47" s="62"/>
      <c r="T47" s="66"/>
      <c r="U47" s="66"/>
      <c r="V47" s="67"/>
      <c r="W47" s="62"/>
      <c r="X47" s="62"/>
      <c r="Y47" s="62"/>
    </row>
    <row r="48" spans="1:254" x14ac:dyDescent="0.25">
      <c r="B48" s="4" t="s">
        <v>354</v>
      </c>
      <c r="C48" s="22" t="s">
        <v>363</v>
      </c>
      <c r="D48" s="63">
        <f t="shared" ref="D48:D50" si="13">E48/100*18</f>
        <v>8</v>
      </c>
      <c r="E48" s="27">
        <f>(U40+X40+AA40+AD40+AG40+AJ40)/6</f>
        <v>44.44444444444445</v>
      </c>
      <c r="F48" s="63">
        <f t="shared" ref="F48:F50" si="14">G48/100*18</f>
        <v>6.0000000000000009</v>
      </c>
      <c r="G48" s="27">
        <f>(AM40+AP40+AS40+AV40+AY40+BB40)/6</f>
        <v>33.333333333333336</v>
      </c>
      <c r="H48" s="63">
        <f t="shared" ref="H48:H50" si="15">I48/100*18</f>
        <v>4.9999999999999991</v>
      </c>
      <c r="I48" s="27">
        <f>(BE40+BH40+BK40+BN40+BQ40+BT40)/6</f>
        <v>27.777777777777775</v>
      </c>
      <c r="J48" s="43"/>
      <c r="K48" s="43"/>
      <c r="L48" s="43"/>
      <c r="M48" s="43"/>
      <c r="N48" s="71">
        <f>(E48+G48+I48)/3</f>
        <v>35.185185185185183</v>
      </c>
      <c r="O48" s="62"/>
      <c r="P48" s="62"/>
      <c r="Q48" s="62"/>
      <c r="R48" s="45">
        <f t="shared" si="12"/>
        <v>5.6296296296296298</v>
      </c>
      <c r="S48" s="62"/>
      <c r="T48" s="65" t="s">
        <v>354</v>
      </c>
      <c r="U48" s="66" t="s">
        <v>363</v>
      </c>
      <c r="V48" s="69">
        <f>N48</f>
        <v>35.185185185185183</v>
      </c>
      <c r="W48" s="62"/>
      <c r="X48" s="62"/>
      <c r="Y48" s="62"/>
    </row>
    <row r="49" spans="2:25" x14ac:dyDescent="0.25">
      <c r="B49" s="4" t="s">
        <v>355</v>
      </c>
      <c r="C49" s="22" t="s">
        <v>363</v>
      </c>
      <c r="D49" s="63">
        <f t="shared" si="13"/>
        <v>8.8333333333333339</v>
      </c>
      <c r="E49" s="27">
        <f>(V40+Y40+AB40+AE40+AH40+AK40)/6</f>
        <v>49.074074074074076</v>
      </c>
      <c r="F49" s="63">
        <f t="shared" si="14"/>
        <v>10.666666666666668</v>
      </c>
      <c r="G49" s="27">
        <f>(AN40+AQ40+AT40+AW40+AZ40+BC40)/6</f>
        <v>59.259259259259267</v>
      </c>
      <c r="H49" s="63">
        <f t="shared" si="15"/>
        <v>12.000000000000002</v>
      </c>
      <c r="I49" s="27">
        <f>(BF40+BI40+BL40+BO40+BR40+BU40)/6</f>
        <v>66.666666666666671</v>
      </c>
      <c r="J49" s="43"/>
      <c r="K49" s="43"/>
      <c r="L49" s="43"/>
      <c r="M49" s="43"/>
      <c r="N49" s="62"/>
      <c r="O49" s="71">
        <f>(E49+G49+I49)/3</f>
        <v>58.333333333333336</v>
      </c>
      <c r="P49" s="62"/>
      <c r="Q49" s="62"/>
      <c r="R49" s="45">
        <f t="shared" si="12"/>
        <v>9.3333333333333339</v>
      </c>
      <c r="S49" s="62"/>
      <c r="T49" s="65" t="s">
        <v>355</v>
      </c>
      <c r="U49" s="66" t="s">
        <v>363</v>
      </c>
      <c r="V49" s="69">
        <f>O49</f>
        <v>58.333333333333336</v>
      </c>
      <c r="W49" s="62"/>
      <c r="X49" s="62"/>
      <c r="Y49" s="62"/>
    </row>
    <row r="50" spans="2:25" x14ac:dyDescent="0.25">
      <c r="B50" s="4" t="s">
        <v>356</v>
      </c>
      <c r="C50" s="22" t="s">
        <v>363</v>
      </c>
      <c r="D50" s="63">
        <f t="shared" si="13"/>
        <v>8.1666666666666679</v>
      </c>
      <c r="E50" s="27">
        <f>(W40+Z40+AC40+AF40+AI40+AL40)/6</f>
        <v>45.370370370370374</v>
      </c>
      <c r="F50" s="63">
        <f t="shared" si="14"/>
        <v>8.3333333333333339</v>
      </c>
      <c r="G50" s="27">
        <f>(AO40+AR40+AU40+AX40+BA40+BD40)/6</f>
        <v>46.296296296296298</v>
      </c>
      <c r="H50" s="63">
        <f t="shared" si="15"/>
        <v>8</v>
      </c>
      <c r="I50" s="27">
        <f>(BG40+BJ40+BM40+BP40+BS40+BV40)/6</f>
        <v>44.44444444444445</v>
      </c>
      <c r="J50" s="43"/>
      <c r="K50" s="43"/>
      <c r="L50" s="43"/>
      <c r="M50" s="43"/>
      <c r="N50" s="62"/>
      <c r="O50" s="62"/>
      <c r="P50" s="71">
        <f>(E50+G50+I50)/3</f>
        <v>45.370370370370374</v>
      </c>
      <c r="Q50" s="62"/>
      <c r="R50" s="45">
        <f t="shared" si="12"/>
        <v>7.2592592592592595</v>
      </c>
      <c r="S50" s="62"/>
      <c r="T50" s="65" t="s">
        <v>356</v>
      </c>
      <c r="U50" s="66" t="s">
        <v>363</v>
      </c>
      <c r="V50" s="69">
        <f>P50</f>
        <v>45.370370370370374</v>
      </c>
      <c r="W50" s="62"/>
      <c r="X50" s="62"/>
      <c r="Y50" s="62"/>
    </row>
    <row r="51" spans="2:25" ht="18" customHeight="1" x14ac:dyDescent="0.25">
      <c r="B51" s="22"/>
      <c r="C51" s="22"/>
      <c r="D51" s="29">
        <f t="shared" ref="D51:I51" si="16">SUM(D48:D50)</f>
        <v>25.000000000000004</v>
      </c>
      <c r="E51" s="29">
        <f t="shared" si="16"/>
        <v>138.88888888888891</v>
      </c>
      <c r="F51" s="29">
        <f t="shared" si="16"/>
        <v>25</v>
      </c>
      <c r="G51" s="29">
        <f t="shared" si="16"/>
        <v>138.88888888888891</v>
      </c>
      <c r="H51" s="29">
        <f t="shared" si="16"/>
        <v>25</v>
      </c>
      <c r="I51" s="29">
        <f t="shared" si="16"/>
        <v>138.88888888888889</v>
      </c>
      <c r="J51" s="44"/>
      <c r="K51" s="44"/>
      <c r="L51" s="44"/>
      <c r="M51" s="44"/>
      <c r="N51" s="62"/>
      <c r="O51" s="62"/>
      <c r="P51" s="62"/>
      <c r="Q51" s="62"/>
      <c r="R51" s="45"/>
      <c r="S51" s="62"/>
      <c r="T51" s="66"/>
      <c r="U51" s="66"/>
      <c r="V51" s="67"/>
      <c r="W51" s="62"/>
      <c r="X51" s="62"/>
      <c r="Y51" s="62"/>
    </row>
    <row r="52" spans="2:25" x14ac:dyDescent="0.25">
      <c r="B52" s="4" t="s">
        <v>354</v>
      </c>
      <c r="C52" s="22" t="s">
        <v>364</v>
      </c>
      <c r="D52" s="63">
        <f t="shared" ref="D52:D54" si="17">E52/100*18</f>
        <v>4.9999999999999991</v>
      </c>
      <c r="E52" s="27">
        <f>(BW40+BZ40+CC40+CF40+CI40+CL40)/6</f>
        <v>27.777777777777775</v>
      </c>
      <c r="F52" s="40"/>
      <c r="G52" s="40"/>
      <c r="H52" s="40"/>
      <c r="I52" s="40"/>
      <c r="J52" s="40"/>
      <c r="K52" s="40"/>
      <c r="L52" s="40"/>
      <c r="M52" s="40"/>
      <c r="N52" s="70">
        <f>SUM(E52:M52)</f>
        <v>27.777777777777775</v>
      </c>
      <c r="O52" s="62"/>
      <c r="P52" s="62"/>
      <c r="Q52" s="62"/>
      <c r="R52" s="45">
        <f t="shared" si="12"/>
        <v>4.4444444444444438</v>
      </c>
      <c r="S52" s="62"/>
      <c r="T52" s="65" t="s">
        <v>354</v>
      </c>
      <c r="U52" s="66" t="s">
        <v>364</v>
      </c>
      <c r="V52" s="68">
        <f>N52</f>
        <v>27.777777777777775</v>
      </c>
      <c r="W52" s="62"/>
      <c r="X52" s="62"/>
      <c r="Y52" s="62"/>
    </row>
    <row r="53" spans="2:25" x14ac:dyDescent="0.25">
      <c r="B53" s="4" t="s">
        <v>355</v>
      </c>
      <c r="C53" s="22" t="s">
        <v>364</v>
      </c>
      <c r="D53" s="63">
        <f t="shared" si="17"/>
        <v>12.000000000000002</v>
      </c>
      <c r="E53" s="27">
        <f>(BX40+CA40+CD40+CG40+CJ40+CM40)/6</f>
        <v>66.666666666666671</v>
      </c>
      <c r="F53" s="40"/>
      <c r="G53" s="40"/>
      <c r="H53" s="40"/>
      <c r="I53" s="40"/>
      <c r="J53" s="40"/>
      <c r="K53" s="40"/>
      <c r="L53" s="40"/>
      <c r="M53" s="40"/>
      <c r="N53" s="62"/>
      <c r="O53" s="70">
        <f>SUM(E53:N53)</f>
        <v>66.666666666666671</v>
      </c>
      <c r="P53" s="62"/>
      <c r="Q53" s="62"/>
      <c r="R53" s="45">
        <f t="shared" si="12"/>
        <v>10.666666666666668</v>
      </c>
      <c r="S53" s="62"/>
      <c r="T53" s="65" t="s">
        <v>355</v>
      </c>
      <c r="U53" s="66" t="s">
        <v>364</v>
      </c>
      <c r="V53" s="68">
        <f>O53</f>
        <v>66.666666666666671</v>
      </c>
      <c r="W53" s="62"/>
      <c r="X53" s="62"/>
      <c r="Y53" s="62"/>
    </row>
    <row r="54" spans="2:25" x14ac:dyDescent="0.25">
      <c r="B54" s="4" t="s">
        <v>356</v>
      </c>
      <c r="C54" s="22" t="s">
        <v>364</v>
      </c>
      <c r="D54" s="63">
        <f t="shared" si="17"/>
        <v>8</v>
      </c>
      <c r="E54" s="27">
        <f>(BY40+CB40+CE40+CH40+CK40+CN40)/6</f>
        <v>44.44444444444445</v>
      </c>
      <c r="F54" s="40"/>
      <c r="G54" s="40"/>
      <c r="H54" s="40"/>
      <c r="I54" s="40"/>
      <c r="J54" s="40"/>
      <c r="K54" s="40"/>
      <c r="L54" s="40"/>
      <c r="M54" s="40"/>
      <c r="N54" s="62"/>
      <c r="O54" s="62"/>
      <c r="P54" s="70">
        <f>SUM(E54:O54)</f>
        <v>44.44444444444445</v>
      </c>
      <c r="Q54" s="62"/>
      <c r="R54" s="45">
        <f t="shared" si="12"/>
        <v>7.1111111111111116</v>
      </c>
      <c r="S54" s="62"/>
      <c r="T54" s="65" t="s">
        <v>356</v>
      </c>
      <c r="U54" s="66" t="s">
        <v>364</v>
      </c>
      <c r="V54" s="68">
        <f>P54</f>
        <v>44.44444444444445</v>
      </c>
      <c r="W54" s="62"/>
      <c r="X54" s="62"/>
      <c r="Y54" s="62"/>
    </row>
    <row r="55" spans="2:25" x14ac:dyDescent="0.25">
      <c r="B55" s="22"/>
      <c r="C55" s="22"/>
      <c r="D55" s="29">
        <f>SUM(D52:D54)</f>
        <v>25</v>
      </c>
      <c r="E55" s="29">
        <f>SUM(E52:E54)</f>
        <v>138.88888888888889</v>
      </c>
      <c r="F55" s="40"/>
      <c r="G55" s="40"/>
      <c r="H55" s="40"/>
      <c r="I55" s="40"/>
      <c r="J55" s="40"/>
      <c r="K55" s="40"/>
      <c r="L55" s="40"/>
      <c r="M55" s="40"/>
      <c r="N55" s="62"/>
      <c r="O55" s="62"/>
      <c r="P55" s="62"/>
      <c r="Q55" s="62"/>
      <c r="R55" s="45"/>
      <c r="S55" s="62"/>
      <c r="T55" s="66"/>
      <c r="U55" s="66"/>
      <c r="V55" s="67"/>
      <c r="W55" s="62"/>
      <c r="X55" s="62"/>
      <c r="Y55" s="62"/>
    </row>
    <row r="56" spans="2:25" x14ac:dyDescent="0.25">
      <c r="B56" s="22"/>
      <c r="C56" s="22"/>
      <c r="D56" s="102" t="s">
        <v>143</v>
      </c>
      <c r="E56" s="102"/>
      <c r="F56" s="107" t="s">
        <v>108</v>
      </c>
      <c r="G56" s="108"/>
      <c r="H56" s="105" t="s">
        <v>144</v>
      </c>
      <c r="I56" s="106"/>
      <c r="J56" s="109" t="s">
        <v>145</v>
      </c>
      <c r="K56" s="109"/>
      <c r="L56" s="109" t="s">
        <v>109</v>
      </c>
      <c r="M56" s="109"/>
      <c r="N56" s="62"/>
      <c r="O56" s="62"/>
      <c r="P56" s="62"/>
      <c r="Q56" s="62"/>
      <c r="R56" s="45"/>
      <c r="S56" s="62"/>
      <c r="T56" s="66"/>
      <c r="U56" s="66"/>
      <c r="V56" s="67"/>
      <c r="W56" s="62"/>
      <c r="X56" s="62"/>
      <c r="Y56" s="62"/>
    </row>
    <row r="57" spans="2:25" x14ac:dyDescent="0.25">
      <c r="B57" s="4" t="s">
        <v>354</v>
      </c>
      <c r="C57" s="22" t="s">
        <v>365</v>
      </c>
      <c r="D57" s="63">
        <f t="shared" ref="D57:D59" si="18">E57/100*18</f>
        <v>5.1666666666666661</v>
      </c>
      <c r="E57" s="27">
        <f>(CO40+CR40+CU40+CX40+DA40+DD40)/6</f>
        <v>28.703703703703699</v>
      </c>
      <c r="F57" s="63">
        <f t="shared" ref="F57:F59" si="19">G57/100*18</f>
        <v>4.9999999999999991</v>
      </c>
      <c r="G57" s="27">
        <f>(DG40+DJ40+DM40+DP40+DS40+DV40)/6</f>
        <v>27.777777777777775</v>
      </c>
      <c r="H57" s="63">
        <f t="shared" ref="H57:H59" si="20">I57/100*18</f>
        <v>4.9999999999999991</v>
      </c>
      <c r="I57" s="27">
        <f>(DY40+EB40+EE40+EH40+EK40+EN40)/6</f>
        <v>27.777777777777775</v>
      </c>
      <c r="J57" s="63">
        <f t="shared" ref="J57:J59" si="21">K57/100*18</f>
        <v>5.3333333333333321</v>
      </c>
      <c r="K57" s="27">
        <f>(EQ40+ET40+EW40+EZ40+FC40+FF40)/6</f>
        <v>29.629629629629623</v>
      </c>
      <c r="L57" s="63">
        <f t="shared" ref="L57:L59" si="22">M57/100*18</f>
        <v>4.9999999999999991</v>
      </c>
      <c r="M57" s="27">
        <f>(FI40+FL40+FO40+FR40+FU40+FX40)/6</f>
        <v>27.777777777777775</v>
      </c>
      <c r="N57" s="71">
        <f>(E57+G57+I57+K57+M57)/5</f>
        <v>28.333333333333332</v>
      </c>
      <c r="O57" s="62"/>
      <c r="P57" s="62"/>
      <c r="Q57" s="62"/>
      <c r="R57" s="45">
        <f t="shared" si="12"/>
        <v>4.5333333333333332</v>
      </c>
      <c r="S57" s="62"/>
      <c r="T57" s="65" t="s">
        <v>354</v>
      </c>
      <c r="U57" s="66" t="s">
        <v>365</v>
      </c>
      <c r="V57" s="69">
        <f>N57</f>
        <v>28.333333333333332</v>
      </c>
      <c r="W57" s="62"/>
      <c r="X57" s="62"/>
      <c r="Y57" s="62"/>
    </row>
    <row r="58" spans="2:25" ht="15" customHeight="1" x14ac:dyDescent="0.25">
      <c r="B58" s="4" t="s">
        <v>355</v>
      </c>
      <c r="C58" s="22" t="s">
        <v>365</v>
      </c>
      <c r="D58" s="63">
        <f t="shared" si="18"/>
        <v>11.666666666666668</v>
      </c>
      <c r="E58" s="27">
        <f>(CP40+CS40+CV40+CY40+DB40+DE40)/6</f>
        <v>64.814814814814824</v>
      </c>
      <c r="F58" s="63">
        <f t="shared" si="19"/>
        <v>12.000000000000002</v>
      </c>
      <c r="G58" s="27">
        <f>(DH40+DK40+DN40+DQ40+DT40+DW40)/6</f>
        <v>66.666666666666671</v>
      </c>
      <c r="H58" s="63">
        <f t="shared" si="20"/>
        <v>12.000000000000002</v>
      </c>
      <c r="I58" s="27">
        <f>(DZ40+EC40+EF40+EI40+EL40+EO40)/6</f>
        <v>66.666666666666671</v>
      </c>
      <c r="J58" s="63">
        <f t="shared" si="21"/>
        <v>12.000000000000002</v>
      </c>
      <c r="K58" s="27">
        <f>(ER40+EU40+EX40+FA40+FD40+FG40)/6</f>
        <v>66.666666666666671</v>
      </c>
      <c r="L58" s="63">
        <f t="shared" si="22"/>
        <v>12.000000000000002</v>
      </c>
      <c r="M58" s="27">
        <f>(FJ40+FM40+FP40+FS40+FV40+FY40)/6</f>
        <v>66.666666666666671</v>
      </c>
      <c r="N58" s="62"/>
      <c r="O58" s="71">
        <f>(E58+G58+I58+K58+M58)/5</f>
        <v>66.296296296296305</v>
      </c>
      <c r="P58" s="62"/>
      <c r="Q58" s="62"/>
      <c r="R58" s="45">
        <f t="shared" si="12"/>
        <v>10.607407407407409</v>
      </c>
      <c r="S58" s="62"/>
      <c r="T58" s="65" t="s">
        <v>355</v>
      </c>
      <c r="U58" s="66" t="s">
        <v>365</v>
      </c>
      <c r="V58" s="69">
        <f>O58</f>
        <v>66.296296296296305</v>
      </c>
      <c r="W58" s="62"/>
      <c r="X58" s="62"/>
      <c r="Y58" s="62"/>
    </row>
    <row r="59" spans="2:25" x14ac:dyDescent="0.25">
      <c r="B59" s="4" t="s">
        <v>356</v>
      </c>
      <c r="C59" s="22" t="s">
        <v>365</v>
      </c>
      <c r="D59" s="63">
        <f t="shared" si="18"/>
        <v>8.1666666666666679</v>
      </c>
      <c r="E59" s="27">
        <f>(CQ40+CT40+CW40+CZ40+DC40+DF40)/6</f>
        <v>45.370370370370374</v>
      </c>
      <c r="F59" s="63">
        <f t="shared" si="19"/>
        <v>8</v>
      </c>
      <c r="G59" s="27">
        <f>(DI40+DL40+DO40+DR40+DU40+DX40)/6</f>
        <v>44.44444444444445</v>
      </c>
      <c r="H59" s="63">
        <f t="shared" si="20"/>
        <v>8</v>
      </c>
      <c r="I59" s="27">
        <f>(EA40+ED40+EG40+EJ40+EM40+EP40)/6</f>
        <v>44.44444444444445</v>
      </c>
      <c r="J59" s="63">
        <f t="shared" si="21"/>
        <v>7.6666666666666661</v>
      </c>
      <c r="K59" s="27">
        <f>(ES40+EV40+EY40+FB40+FE40+FH40)/6</f>
        <v>42.592592592592588</v>
      </c>
      <c r="L59" s="63">
        <f t="shared" si="22"/>
        <v>8</v>
      </c>
      <c r="M59" s="27">
        <f>(FK40+FN40+FQ40+FT40+FW40+FZ40)/6</f>
        <v>44.44444444444445</v>
      </c>
      <c r="N59" s="62"/>
      <c r="O59" s="62"/>
      <c r="P59" s="71">
        <f>(E59+G59+I59+K59+M59)/5</f>
        <v>44.25925925925926</v>
      </c>
      <c r="Q59" s="62"/>
      <c r="R59" s="45">
        <f t="shared" si="12"/>
        <v>7.0814814814814815</v>
      </c>
      <c r="S59" s="62"/>
      <c r="T59" s="65" t="s">
        <v>356</v>
      </c>
      <c r="U59" s="66" t="s">
        <v>365</v>
      </c>
      <c r="V59" s="69">
        <f>P59</f>
        <v>44.25925925925926</v>
      </c>
      <c r="W59" s="62"/>
      <c r="X59" s="62"/>
      <c r="Y59" s="62"/>
    </row>
    <row r="60" spans="2:25" x14ac:dyDescent="0.25">
      <c r="B60" s="22"/>
      <c r="C60" s="22"/>
      <c r="D60" s="29">
        <f t="shared" ref="D60:M60" si="23">SUM(D57:D59)</f>
        <v>25.000000000000004</v>
      </c>
      <c r="E60" s="29">
        <f t="shared" si="23"/>
        <v>138.88888888888889</v>
      </c>
      <c r="F60" s="29">
        <f t="shared" si="23"/>
        <v>25</v>
      </c>
      <c r="G60" s="29">
        <f t="shared" si="23"/>
        <v>138.88888888888889</v>
      </c>
      <c r="H60" s="29">
        <f t="shared" si="23"/>
        <v>25</v>
      </c>
      <c r="I60" s="29">
        <f t="shared" si="23"/>
        <v>138.88888888888889</v>
      </c>
      <c r="J60" s="29">
        <f t="shared" si="23"/>
        <v>25</v>
      </c>
      <c r="K60" s="29">
        <f t="shared" si="23"/>
        <v>138.88888888888889</v>
      </c>
      <c r="L60" s="29">
        <f t="shared" si="23"/>
        <v>25</v>
      </c>
      <c r="M60" s="29">
        <f t="shared" si="23"/>
        <v>138.88888888888889</v>
      </c>
      <c r="N60" s="62"/>
      <c r="O60" s="62"/>
      <c r="P60" s="62"/>
      <c r="Q60" s="62"/>
      <c r="R60" s="45"/>
      <c r="S60" s="62"/>
      <c r="T60" s="66"/>
      <c r="U60" s="66"/>
      <c r="V60" s="67"/>
      <c r="W60" s="62"/>
      <c r="X60" s="62"/>
      <c r="Y60" s="62"/>
    </row>
    <row r="61" spans="2:25" x14ac:dyDescent="0.25">
      <c r="B61" s="4" t="s">
        <v>354</v>
      </c>
      <c r="C61" s="22" t="s">
        <v>366</v>
      </c>
      <c r="D61" s="63">
        <f t="shared" ref="D61:D63" si="24">E61/100*18</f>
        <v>4</v>
      </c>
      <c r="E61" s="27">
        <f>(GA40+GD40+GG40+GJ40+GM40+GP40)/6</f>
        <v>22.222222222222225</v>
      </c>
      <c r="F61" s="40"/>
      <c r="G61" s="40"/>
      <c r="H61" s="40"/>
      <c r="I61" s="40"/>
      <c r="J61" s="40"/>
      <c r="K61" s="40"/>
      <c r="L61" s="40"/>
      <c r="M61" s="40"/>
      <c r="N61" s="70">
        <f>SUM(E61:M61)</f>
        <v>22.222222222222225</v>
      </c>
      <c r="O61" s="62"/>
      <c r="P61" s="62"/>
      <c r="Q61" s="62"/>
      <c r="R61" s="45">
        <f t="shared" si="12"/>
        <v>3.5555555555555558</v>
      </c>
      <c r="S61" s="62"/>
      <c r="T61" s="65" t="s">
        <v>354</v>
      </c>
      <c r="U61" s="66" t="s">
        <v>366</v>
      </c>
      <c r="V61" s="68">
        <f>N61</f>
        <v>22.222222222222225</v>
      </c>
      <c r="W61" s="62"/>
      <c r="X61" s="62"/>
      <c r="Y61" s="62"/>
    </row>
    <row r="62" spans="2:25" x14ac:dyDescent="0.25">
      <c r="B62" s="4" t="s">
        <v>355</v>
      </c>
      <c r="C62" s="22" t="s">
        <v>366</v>
      </c>
      <c r="D62" s="63">
        <f t="shared" si="24"/>
        <v>12.000000000000002</v>
      </c>
      <c r="E62" s="27">
        <f>(GB40+GE40+GH40+GK40+GN40+GQ40)/6</f>
        <v>66.666666666666671</v>
      </c>
      <c r="F62" s="40"/>
      <c r="G62" s="40"/>
      <c r="H62" s="40"/>
      <c r="I62" s="40"/>
      <c r="J62" s="40"/>
      <c r="K62" s="40"/>
      <c r="L62" s="40"/>
      <c r="M62" s="40"/>
      <c r="N62" s="62"/>
      <c r="O62" s="70">
        <f>SUM(E62:N62)</f>
        <v>66.666666666666671</v>
      </c>
      <c r="P62" s="62"/>
      <c r="Q62" s="62"/>
      <c r="R62" s="45">
        <f t="shared" si="12"/>
        <v>10.666666666666668</v>
      </c>
      <c r="S62" s="62"/>
      <c r="T62" s="65" t="s">
        <v>355</v>
      </c>
      <c r="U62" s="66" t="s">
        <v>366</v>
      </c>
      <c r="V62" s="68">
        <f>O62</f>
        <v>66.666666666666671</v>
      </c>
      <c r="W62" s="62"/>
      <c r="X62" s="62"/>
      <c r="Y62" s="62"/>
    </row>
    <row r="63" spans="2:25" x14ac:dyDescent="0.25">
      <c r="B63" s="4" t="s">
        <v>356</v>
      </c>
      <c r="C63" s="22" t="s">
        <v>366</v>
      </c>
      <c r="D63" s="63">
        <f t="shared" si="24"/>
        <v>9</v>
      </c>
      <c r="E63" s="27">
        <f>(GC40+GF40+GI40+GL40+GO40+GR40)/6</f>
        <v>50</v>
      </c>
      <c r="F63" s="40"/>
      <c r="G63" s="40"/>
      <c r="H63" s="40"/>
      <c r="I63" s="40"/>
      <c r="J63" s="40"/>
      <c r="K63" s="40"/>
      <c r="L63" s="40"/>
      <c r="M63" s="40"/>
      <c r="N63" s="70"/>
      <c r="O63" s="62"/>
      <c r="P63" s="70">
        <f>SUM(E63:O63)</f>
        <v>50</v>
      </c>
      <c r="Q63" s="62"/>
      <c r="R63" s="45">
        <f t="shared" si="12"/>
        <v>8</v>
      </c>
      <c r="S63" s="62"/>
      <c r="T63" s="65" t="s">
        <v>356</v>
      </c>
      <c r="U63" s="66" t="s">
        <v>366</v>
      </c>
      <c r="V63" s="68">
        <f>P63</f>
        <v>50</v>
      </c>
      <c r="W63" s="62"/>
      <c r="X63" s="62"/>
      <c r="Y63" s="62"/>
    </row>
    <row r="64" spans="2:25" ht="18.75" x14ac:dyDescent="0.3">
      <c r="B64" s="22"/>
      <c r="C64" s="22"/>
      <c r="D64" s="29">
        <f>SUM(D61:D63)</f>
        <v>25</v>
      </c>
      <c r="E64" s="29">
        <f>SUM(E61:E63)</f>
        <v>138.88888888888891</v>
      </c>
      <c r="F64" s="40"/>
      <c r="G64" s="40"/>
      <c r="H64" s="40"/>
      <c r="I64" s="40"/>
      <c r="J64" s="40"/>
      <c r="K64" s="40"/>
      <c r="L64" s="40"/>
      <c r="M64" s="46"/>
      <c r="N64" s="61" t="s">
        <v>560</v>
      </c>
      <c r="O64" s="61"/>
      <c r="P64" s="61"/>
      <c r="Q64" s="61"/>
      <c r="R64" s="46"/>
      <c r="S64" s="61"/>
      <c r="T64" s="62"/>
      <c r="U64" s="62"/>
      <c r="V64" s="62"/>
      <c r="W64" s="62"/>
      <c r="X64" s="62"/>
      <c r="Y64" s="62"/>
    </row>
    <row r="65" spans="13:25" ht="18.75" x14ac:dyDescent="0.3">
      <c r="M65" s="48" t="s">
        <v>354</v>
      </c>
      <c r="N65" s="49">
        <f>SUM(N43:N64)/5</f>
        <v>29.37037037037037</v>
      </c>
      <c r="O65" s="50" t="s">
        <v>558</v>
      </c>
      <c r="P65" s="47"/>
      <c r="Q65" s="47"/>
      <c r="R65" s="60">
        <f>SUM(N65:Q65)</f>
        <v>29.37037037037037</v>
      </c>
      <c r="S65" s="61"/>
      <c r="T65" s="62"/>
      <c r="U65" s="62"/>
      <c r="V65" s="62"/>
      <c r="W65" s="62"/>
      <c r="X65" s="62"/>
      <c r="Y65" s="62"/>
    </row>
    <row r="66" spans="13:25" ht="18.75" x14ac:dyDescent="0.3">
      <c r="M66" s="47"/>
      <c r="N66" s="51" t="s">
        <v>355</v>
      </c>
      <c r="O66" s="52">
        <f>SUM(O44:O65)/5</f>
        <v>62.703703703703709</v>
      </c>
      <c r="P66" s="53" t="s">
        <v>558</v>
      </c>
      <c r="Q66" s="47"/>
      <c r="R66" s="60">
        <f>SUM(O66:Q66)</f>
        <v>62.703703703703709</v>
      </c>
      <c r="S66" s="61"/>
      <c r="T66" s="62"/>
      <c r="U66" s="62"/>
      <c r="V66" s="62"/>
      <c r="W66" s="62"/>
      <c r="X66" s="62"/>
      <c r="Y66" s="62"/>
    </row>
    <row r="67" spans="13:25" ht="18.75" x14ac:dyDescent="0.3">
      <c r="M67" s="47"/>
      <c r="N67" s="54"/>
      <c r="O67" s="55" t="s">
        <v>356</v>
      </c>
      <c r="P67" s="56">
        <f>SUM(P45:P66)/5</f>
        <v>46.814814814814824</v>
      </c>
      <c r="Q67" s="57" t="s">
        <v>558</v>
      </c>
      <c r="R67" s="47"/>
      <c r="S67" s="61"/>
      <c r="T67" s="62"/>
      <c r="U67" s="62"/>
      <c r="V67" s="62"/>
      <c r="W67" s="62"/>
      <c r="X67" s="62"/>
      <c r="Y67" s="62"/>
    </row>
    <row r="68" spans="13:25" ht="18.75" x14ac:dyDescent="0.3">
      <c r="M68" s="47"/>
      <c r="N68" s="47"/>
      <c r="O68" s="54"/>
      <c r="P68" s="47"/>
      <c r="Q68" s="47"/>
      <c r="R68" s="47"/>
      <c r="S68" s="61"/>
      <c r="T68" s="62"/>
      <c r="U68" s="62"/>
      <c r="V68" s="62"/>
      <c r="W68" s="62"/>
      <c r="X68" s="62"/>
      <c r="Y68" s="62"/>
    </row>
    <row r="69" spans="13:25" ht="18.75" x14ac:dyDescent="0.3">
      <c r="M69" s="47"/>
      <c r="N69" s="47"/>
      <c r="O69" s="50" t="s">
        <v>559</v>
      </c>
      <c r="P69" s="58"/>
      <c r="Q69" s="50"/>
      <c r="R69" s="49">
        <f>SUM(R65:R67)</f>
        <v>92.074074074074076</v>
      </c>
      <c r="S69" s="50" t="s">
        <v>558</v>
      </c>
    </row>
    <row r="70" spans="13:25" ht="18.75" x14ac:dyDescent="0.3">
      <c r="M70" s="47"/>
      <c r="N70" s="47"/>
      <c r="O70" s="47"/>
      <c r="P70" s="47"/>
      <c r="Q70" s="47"/>
      <c r="R70" s="47"/>
      <c r="S70" s="59"/>
    </row>
  </sheetData>
  <mergeCells count="161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FF11:FH11"/>
    <mergeCell ref="FC11:FE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CL11:CN11"/>
    <mergeCell ref="CO11:CQ11"/>
    <mergeCell ref="BW11:BY11"/>
    <mergeCell ref="BZ11:CB11"/>
    <mergeCell ref="CC11:CE11"/>
    <mergeCell ref="CF11:CH11"/>
    <mergeCell ref="CO12:CQ12"/>
    <mergeCell ref="CR12:CT12"/>
    <mergeCell ref="CU12:CW12"/>
    <mergeCell ref="CX12:CZ12"/>
    <mergeCell ref="CR11:CT11"/>
    <mergeCell ref="CU11:CW11"/>
    <mergeCell ref="CI11:CK11"/>
    <mergeCell ref="DA12:DC12"/>
    <mergeCell ref="DJ11:DL11"/>
    <mergeCell ref="DJ12:DL12"/>
    <mergeCell ref="EB12:ED12"/>
    <mergeCell ref="EE12:EG12"/>
    <mergeCell ref="EH12:EJ12"/>
    <mergeCell ref="EK12:EM12"/>
    <mergeCell ref="EN12:EP12"/>
    <mergeCell ref="DS11:DU11"/>
    <mergeCell ref="DG11:DI11"/>
    <mergeCell ref="DM12:DO12"/>
    <mergeCell ref="DP12:DR12"/>
    <mergeCell ref="DS12:DU12"/>
    <mergeCell ref="GG12:GI12"/>
    <mergeCell ref="DD12:DF12"/>
    <mergeCell ref="DG12:DI12"/>
    <mergeCell ref="DV12:DX12"/>
    <mergeCell ref="DY12:EA12"/>
    <mergeCell ref="FX12:FZ1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EQ12:ES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A2:Q2"/>
    <mergeCell ref="FI2:FJ2"/>
    <mergeCell ref="B42:E42"/>
    <mergeCell ref="B12:B13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2025-05-10T22:17:51Z</dcterms:modified>
</cp:coreProperties>
</file>